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15" firstSheet="1" activeTab="4"/>
  </bookViews>
  <sheets>
    <sheet name="เบอร์โทร" sheetId="1" state="hidden" r:id="rId1"/>
    <sheet name="ใบสมัคร (แบบ1)" sheetId="2" r:id="rId2"/>
    <sheet name="บัญชีรายชื่อผู้สมัคร (แบบ2)" sheetId="3" r:id="rId3"/>
    <sheet name="ใบสรุปการสมัครหน่วยงาน(แบบ3)" sheetId="4" r:id="rId4"/>
    <sheet name="Sheet1" sheetId="5" r:id="rId5"/>
    <sheet name="บัญชีผู้สมัคร สถอ." sheetId="6" state="hidden" r:id="rId6"/>
    <sheet name="สถจ.สรุปรวม" sheetId="7" state="hidden" r:id="rId7"/>
    <sheet name="สถจ.สรุปรวม (3)" sheetId="8" state="hidden" r:id="rId8"/>
  </sheets>
  <definedNames>
    <definedName name="_xlfn.BAHTTEXT" hidden="1">#NAME?</definedName>
    <definedName name="_xlnm.Print_Area" localSheetId="5">'บัญชีผู้สมัคร สถอ.'!$A$1:$R$22</definedName>
    <definedName name="_xlnm.Print_Area" localSheetId="6">'สถจ.สรุปรวม'!$A$1:$P$36</definedName>
    <definedName name="_xlnm.Print_Area" localSheetId="7">'สถจ.สรุปรวม (3)'!$A$1:$P$30</definedName>
  </definedNames>
  <calcPr fullCalcOnLoad="1"/>
</workbook>
</file>

<file path=xl/sharedStrings.xml><?xml version="1.0" encoding="utf-8"?>
<sst xmlns="http://schemas.openxmlformats.org/spreadsheetml/2006/main" count="532" uniqueCount="320">
  <si>
    <t>ทต.</t>
  </si>
  <si>
    <t>ห้วยอ้อ</t>
  </si>
  <si>
    <t>บ้านปิน</t>
  </si>
  <si>
    <t>ทุ่งโฮ้ง</t>
  </si>
  <si>
    <t>ช่อแฮ</t>
  </si>
  <si>
    <t>แม่หล่าย</t>
  </si>
  <si>
    <t>เหมืองหม้อ</t>
  </si>
  <si>
    <t>ป่าแมต</t>
  </si>
  <si>
    <t>หัวทุ่ง</t>
  </si>
  <si>
    <t>แม่คำมี</t>
  </si>
  <si>
    <t>ปากกาง</t>
  </si>
  <si>
    <t>ทุ่งกวาว</t>
  </si>
  <si>
    <t>ต้าผามอก</t>
  </si>
  <si>
    <t>ร่องฟอง</t>
  </si>
  <si>
    <t>บ่อเหล็กลอง</t>
  </si>
  <si>
    <t>สวนเขื่อน</t>
  </si>
  <si>
    <t>แม่ปาน</t>
  </si>
  <si>
    <t>วังหงษ์</t>
  </si>
  <si>
    <t>นาจักร</t>
  </si>
  <si>
    <t>ร้องกวาง</t>
  </si>
  <si>
    <t>กาญจนา</t>
  </si>
  <si>
    <t>แม่ยางตาล</t>
  </si>
  <si>
    <t>บ้านถิ่น</t>
  </si>
  <si>
    <t>แม่ยางร้อง</t>
  </si>
  <si>
    <t>ห้วยม้า</t>
  </si>
  <si>
    <t>ห้วยโรง</t>
  </si>
  <si>
    <t>แม่ยม</t>
  </si>
  <si>
    <t>ท่าข้าม</t>
  </si>
  <si>
    <t>บ้านเวียง</t>
  </si>
  <si>
    <t>วังธง</t>
  </si>
  <si>
    <t>ป่าแดง</t>
  </si>
  <si>
    <t>แม่ทราย</t>
  </si>
  <si>
    <t>น้ำเลา</t>
  </si>
  <si>
    <t>สอง</t>
  </si>
  <si>
    <t>แม่ยางฮ่อ</t>
  </si>
  <si>
    <t>บ้านกลาง</t>
  </si>
  <si>
    <t>หัวเมือง</t>
  </si>
  <si>
    <t>วังชิ้น</t>
  </si>
  <si>
    <t>เตาปูน</t>
  </si>
  <si>
    <t>สะเอียบ</t>
  </si>
  <si>
    <t>บ้านหนุน</t>
  </si>
  <si>
    <t>ห้วยหม้าย</t>
  </si>
  <si>
    <t>สรอย</t>
  </si>
  <si>
    <t>ทุ่งน้าว</t>
  </si>
  <si>
    <t>แม่พุง</t>
  </si>
  <si>
    <t>แดนชุมพล</t>
  </si>
  <si>
    <t>ป่าสัก</t>
  </si>
  <si>
    <t>แม่เกิ๋ง</t>
  </si>
  <si>
    <t>สูงเม่น</t>
  </si>
  <si>
    <t>เวียงทอง</t>
  </si>
  <si>
    <t>เด่นชัย</t>
  </si>
  <si>
    <t>น้ำชำ</t>
  </si>
  <si>
    <t>แม่จั๊วะ</t>
  </si>
  <si>
    <t>ร่องกาศ</t>
  </si>
  <si>
    <t>หัวฝาย</t>
  </si>
  <si>
    <t>ไทรย้อย</t>
  </si>
  <si>
    <t>ดอนมูล</t>
  </si>
  <si>
    <t>ห้วยไร่</t>
  </si>
  <si>
    <t>บ้านเหล่า</t>
  </si>
  <si>
    <t>ปงป่าหวาย</t>
  </si>
  <si>
    <t>บ้านกวาง</t>
  </si>
  <si>
    <t>บ้านกาศ</t>
  </si>
  <si>
    <t>สบสาย</t>
  </si>
  <si>
    <t>หนองม่วงไข่</t>
  </si>
  <si>
    <t>บ้านปง</t>
  </si>
  <si>
    <t>พระหลวง</t>
  </si>
  <si>
    <t>ตำหนักธรรม</t>
  </si>
  <si>
    <t>น้ำรัด</t>
  </si>
  <si>
    <t>ทุ่งแค้ว</t>
  </si>
  <si>
    <t>วังหลวง</t>
  </si>
  <si>
    <t>แม่ลานนา</t>
  </si>
  <si>
    <t>ทำเนียบองค์กรปกครองส่วนท้องถิ่นจังหวัดแพร่</t>
  </si>
  <si>
    <t>เมืองแพร่</t>
  </si>
  <si>
    <t>@ อบต.</t>
  </si>
  <si>
    <t>* อบต.</t>
  </si>
  <si>
    <t># ทต.</t>
  </si>
  <si>
    <t>&amp; ทต.</t>
  </si>
  <si>
    <t>฿ อบต.</t>
  </si>
  <si>
    <t>เบอร์โทรอื่น ๆ</t>
  </si>
  <si>
    <t>โทร.534483</t>
  </si>
  <si>
    <t>โทรฯเสีย</t>
  </si>
  <si>
    <t>อ.511053</t>
  </si>
  <si>
    <t>$ ทต.</t>
  </si>
  <si>
    <t>ทม.แพร่</t>
  </si>
  <si>
    <t>อบจ.แพร่</t>
  </si>
  <si>
    <t>ค. 206,207</t>
  </si>
  <si>
    <t>สภา523276</t>
  </si>
  <si>
    <t>หน้าห้อง ผวจ</t>
  </si>
  <si>
    <t>F 511555</t>
  </si>
  <si>
    <t>สป. 106</t>
  </si>
  <si>
    <t>สภา 208</t>
  </si>
  <si>
    <t>นายก081 9508445</t>
  </si>
  <si>
    <t>ศึกษา108-9</t>
  </si>
  <si>
    <t>ศุภชัย 200</t>
  </si>
  <si>
    <t>ช่าง 209</t>
  </si>
  <si>
    <t>รอง2 แหม่ม นุช</t>
  </si>
  <si>
    <t>โทร.593760</t>
  </si>
  <si>
    <t>อ.642635</t>
  </si>
  <si>
    <t>F-593617</t>
  </si>
  <si>
    <t>โทร.543407</t>
  </si>
  <si>
    <t>อ.541203</t>
  </si>
  <si>
    <t>ลอง</t>
  </si>
  <si>
    <t>@ อบต.ทุ่งแล้ง</t>
  </si>
  <si>
    <t>^ ทต.</t>
  </si>
  <si>
    <t>$ทต.</t>
  </si>
  <si>
    <t>$ทต.เวียงต้า</t>
  </si>
  <si>
    <t>โทร.581374</t>
  </si>
  <si>
    <t>อ.581599</t>
  </si>
  <si>
    <t>656111-2</t>
  </si>
  <si>
    <t>0819511711</t>
  </si>
  <si>
    <t>545317-8</t>
  </si>
  <si>
    <t>657054-5</t>
  </si>
  <si>
    <t>฿ อบต.ไผ่โทน</t>
  </si>
  <si>
    <t>โทร.596639</t>
  </si>
  <si>
    <t>0864289922</t>
  </si>
  <si>
    <t>อ.597363</t>
  </si>
  <si>
    <t>฿ อบต.แม่ป้าก</t>
  </si>
  <si>
    <t>฿ อบต.นาพูน</t>
  </si>
  <si>
    <t>โทร.589200</t>
  </si>
  <si>
    <t>0864297244</t>
  </si>
  <si>
    <t>หมายเหตุ</t>
  </si>
  <si>
    <t>84  แห่ง</t>
  </si>
  <si>
    <t>อ.588165</t>
  </si>
  <si>
    <t>089-8557902</t>
  </si>
  <si>
    <t>520507-8</t>
  </si>
  <si>
    <t>658079-80</t>
  </si>
  <si>
    <t>520512-3</t>
  </si>
  <si>
    <t>F 589258</t>
  </si>
  <si>
    <t>1    แห่ง</t>
  </si>
  <si>
    <t>จ่าจังหวัด</t>
  </si>
  <si>
    <t>เทศบาลเมืองแพร่</t>
  </si>
  <si>
    <t>โทร.613571</t>
  </si>
  <si>
    <t>สมต.จว.</t>
  </si>
  <si>
    <t xml:space="preserve">เทศบาลตำบล       </t>
  </si>
  <si>
    <t>25  แห่ง</t>
  </si>
  <si>
    <t>อ.613386</t>
  </si>
  <si>
    <t>069608-9</t>
  </si>
  <si>
    <t xml:space="preserve">อบต.ทั้งหมด   </t>
  </si>
  <si>
    <t>57  แห่ง</t>
  </si>
  <si>
    <t>บุคคล สนง.จว</t>
  </si>
  <si>
    <t>@ อบต.ที่ตั้งปี 2539   12  แห่ง</t>
  </si>
  <si>
    <t>โทร.506155</t>
  </si>
  <si>
    <t xml:space="preserve"> ฿ อบต.ที่ตั้งปี 2540  36  แห่ง</t>
  </si>
  <si>
    <t>อ.635370</t>
  </si>
  <si>
    <t xml:space="preserve"> * อบต.ที่ตั้งปี 2542  9  แห่ง</t>
  </si>
  <si>
    <t>&amp;  ทต.ยกฐานปี  2552   6 แห่ง</t>
  </si>
  <si>
    <t>#  ทต.ยกฐานปี  2555   1 แห่ง</t>
  </si>
  <si>
    <t>^  ทต.ยกฐานปี  2556   1 แห่ง</t>
  </si>
  <si>
    <t>อำนวยการ สนง.จว</t>
  </si>
  <si>
    <t>จัดทำโดยสนง.ส่งเสริมการปกครองท้องถิ่นจังหวัดแพร่ โทร.0-5453-4119, 0-5453-4504-5</t>
  </si>
  <si>
    <t xml:space="preserve"> $ ทต.ที่เปลี่ยนแปลงฐานะจากอบต.ในปี2551  5แห่ง</t>
  </si>
  <si>
    <t>ข้อมูล ณ วันที่ เมษายน  2560</t>
  </si>
  <si>
    <t>รอง 1 ป.กัน</t>
  </si>
  <si>
    <t xml:space="preserve">หน.สนง.จว </t>
  </si>
  <si>
    <t>..............................</t>
  </si>
  <si>
    <t>บาท</t>
  </si>
  <si>
    <t>S</t>
  </si>
  <si>
    <t>M</t>
  </si>
  <si>
    <t>L</t>
  </si>
  <si>
    <t>XL</t>
  </si>
  <si>
    <t>2XL</t>
  </si>
  <si>
    <t>3XL</t>
  </si>
  <si>
    <t>โทร.............................................</t>
  </si>
  <si>
    <t>(................................................)</t>
  </si>
  <si>
    <t>ผู้รับเงิน</t>
  </si>
  <si>
    <t xml:space="preserve">           ผู้จัดส่ง</t>
  </si>
  <si>
    <t>..................................................</t>
  </si>
  <si>
    <t>ที่</t>
  </si>
  <si>
    <t>ชื่อ - สกุล</t>
  </si>
  <si>
    <t>เดิน</t>
  </si>
  <si>
    <t>วิ่ง</t>
  </si>
  <si>
    <t xml:space="preserve"> ประเภท</t>
  </si>
  <si>
    <t>อายุ</t>
  </si>
  <si>
    <t>ค่าสมัคร</t>
  </si>
  <si>
    <t>ค่าเสื้อ</t>
  </si>
  <si>
    <t>รวมจ่าย</t>
  </si>
  <si>
    <t>รวม</t>
  </si>
  <si>
    <t>ส่งใบสมัคร</t>
  </si>
  <si>
    <t>ชำระเงิน</t>
  </si>
  <si>
    <t>สำนักงานท้องถิ่นอำเภอเมืองแพร่</t>
  </si>
  <si>
    <t>นายประพจน์</t>
  </si>
  <si>
    <t>สุขพัทธี</t>
  </si>
  <si>
    <t>สำนักงานท้องถิ่นอำเภอสูงเม่น</t>
  </si>
  <si>
    <t>นางอรัญญา</t>
  </si>
  <si>
    <t>จิตต์บุญ</t>
  </si>
  <si>
    <t>สำนักงานท้องถิ่นอำเภอเด่นชัย</t>
  </si>
  <si>
    <t>นางสาววีรยา</t>
  </si>
  <si>
    <t>สำนักงานท้องถิ่นอำเภอลอง</t>
  </si>
  <si>
    <t>นายครรชิต</t>
  </si>
  <si>
    <t>นากิจ</t>
  </si>
  <si>
    <t>สำนักงานท้องถิ่นอำเภอร้องกวาง</t>
  </si>
  <si>
    <t>สำนักงานท้องถิ่นอำเภอสอง</t>
  </si>
  <si>
    <t>นางรจนา</t>
  </si>
  <si>
    <t>อนุวงศ์</t>
  </si>
  <si>
    <t>สำนักงานท้องถิ่นอำเภอหนองม่วงไข่</t>
  </si>
  <si>
    <t>นางโสภิต</t>
  </si>
  <si>
    <t>ปิจนันท์</t>
  </si>
  <si>
    <t>ü</t>
  </si>
  <si>
    <t xml:space="preserve">ชำระเงิน 
100.- </t>
  </si>
  <si>
    <t>สมัครพร้อมซื้อเสื้อ</t>
  </si>
  <si>
    <t>ยอดเงิน</t>
  </si>
  <si>
    <t>นางกุลยาสิริ</t>
  </si>
  <si>
    <t>ณ เชียงใหม่</t>
  </si>
  <si>
    <t>คำสม</t>
  </si>
  <si>
    <t>ว่าที่ ร.ต. นพดล</t>
  </si>
  <si>
    <t>นางสาวสิรินทรา</t>
  </si>
  <si>
    <t>เทพอุด</t>
  </si>
  <si>
    <t>-</t>
  </si>
  <si>
    <t>นายศราวุธ</t>
  </si>
  <si>
    <t>โทปุรินทร์</t>
  </si>
  <si>
    <t>บัญชีสรุปผู้สมัคร  สำนักงานส่งเสริมการปกครองท้องถิ่นอำเภอ</t>
  </si>
  <si>
    <t>ไซส์เสื้อ</t>
  </si>
  <si>
    <t>ศูนย์คุ้มครองคนไร้ที่พึ่ง จ.แพร่</t>
  </si>
  <si>
    <t>ท่าอากาศยานแพร่</t>
  </si>
  <si>
    <t>XS</t>
  </si>
  <si>
    <t>บัญชีสรุปการรับสมัคร</t>
  </si>
  <si>
    <t>สถจ.แพร่</t>
  </si>
  <si>
    <t>ถึงวันที่ 3 ตุลาคม 2562</t>
  </si>
  <si>
    <t xml:space="preserve"> หน่วยงาน</t>
  </si>
  <si>
    <t xml:space="preserve">         จำนวนผู้สมัครทั้งหมด</t>
  </si>
  <si>
    <t xml:space="preserve">                      ค่าสมัคร</t>
  </si>
  <si>
    <t>สั่งเสื้อ</t>
  </si>
  <si>
    <t>รวมเสื้อ</t>
  </si>
  <si>
    <t>รวมส่ง</t>
  </si>
  <si>
    <t>สมัครเดิน</t>
  </si>
  <si>
    <t>สมัครวิ่ง</t>
  </si>
  <si>
    <t>100 บาท</t>
  </si>
  <si>
    <t>150 บาท</t>
  </si>
  <si>
    <t>เงิน</t>
  </si>
  <si>
    <t>ประชาชนทั่วไป</t>
  </si>
  <si>
    <t>ข้าราชการ สถจ. และครอบครัว</t>
  </si>
  <si>
    <t>ผวจ./รอง ผวจ./หน้าห้องฯ</t>
  </si>
  <si>
    <t>ส่วนราชการ.......</t>
  </si>
  <si>
    <t>รวมคนสมัคร</t>
  </si>
  <si>
    <t>เด็ก ยกเว้นฯ (คน)</t>
  </si>
  <si>
    <t>ทุกไซส์</t>
  </si>
  <si>
    <t>ข้าราชการ สถอ.</t>
  </si>
  <si>
    <t>ข้าราชการ สถจ. ผวจ. และประชาชนทั่วไป</t>
  </si>
  <si>
    <t>ท้องถิ่นอำเภอร้องกวาง</t>
  </si>
  <si>
    <t>ท้องถิ่นอำเภอเมือง</t>
  </si>
  <si>
    <t>ท้องถิ่นอำเภอสอง</t>
  </si>
  <si>
    <t>ท้องถิ่นอำเภอหนองม่วงไข่</t>
  </si>
  <si>
    <t>ท้องถิ่นอำเภอสูงเม่น</t>
  </si>
  <si>
    <t>ท้องถิ่นอำเภอเด่นชัย</t>
  </si>
  <si>
    <t>ท้องถิ่นอำเภอวังชิ้น</t>
  </si>
  <si>
    <t>สนง.ทรัพยากรธรรมชาติและสิ่งแวดล้อม จ.แพร่</t>
  </si>
  <si>
    <t>สนง.ป้องกันและบรรเทาสาธารณภัย จ.แพร่</t>
  </si>
  <si>
    <t>โครงการส่งน้ำและบำรุงรักษาแม่ยม</t>
  </si>
  <si>
    <t>อุตสาหกรรมป่าไม้ จ.แพร่</t>
  </si>
  <si>
    <t>สถานีวิทยุกระจายเสียงแห่งประเทศไทย จ.แพร่</t>
  </si>
  <si>
    <t>วิทยาลัยอาชีวศึกษาแพร่</t>
  </si>
  <si>
    <t>สมัครออนไลน์ (บุคคลทั่วไป นร. นศ.)</t>
  </si>
  <si>
    <t>หมายเหตุ  ลำดับ 1 และ 2 สถจ.แพร่ รับเสื้อมาแจกจ่าย</t>
  </si>
  <si>
    <t>Update 3 ตุลาคม 2562</t>
  </si>
  <si>
    <t>ลำดับ 4 ท่าอากาศยานแพร่ (มาโนช อบจ.) บันทึกใน Google Form แล้ว</t>
  </si>
  <si>
    <t>ถึงวันที่ 4 ตุลาคม 2562</t>
  </si>
  <si>
    <t>ลำดับ 3 - 19 หน่วยงานฯ รับเสื้อกับ อบจ. โดยตรง</t>
  </si>
  <si>
    <t>2. ค่าสมัครคนละ 500 บาท  รวมเป็นเงิน</t>
  </si>
  <si>
    <t>ขอจัดส่งเงินค่าสมัคร เดิน - วิ่ง  ดังนี้</t>
  </si>
  <si>
    <t>วันที่ รับเงิน..................................</t>
  </si>
  <si>
    <t>6. เมื่อรวบรวมเงินค่าสมัครเรียบร้อยแล้ว จังหวัดจะได้ประกาศรายชื่อผู้สมัครเข้าร่วมโครงการอีกครั้งหนึ่ง</t>
  </si>
  <si>
    <t>ที่อยู่/สังกัด</t>
  </si>
  <si>
    <t>เบอร์ติดต่อ</t>
  </si>
  <si>
    <t xml:space="preserve">หมายเหตุ   </t>
  </si>
  <si>
    <t>4. กรณีมีประชาชนมาสมัครพร้อมจ่ายเงินค่าสมัคร ให้ อปท.สามารถนำมาใส่ในบัญชีรายชื่อนี้ได้  เว้นแต่ กรณี</t>
  </si>
  <si>
    <t xml:space="preserve">   สมัครผ่าน  QR Code  ไม่ต้องนำมาใส่เนื่องจากจังหวัดจะสรุปยอดจากระบบโดยตรง</t>
  </si>
  <si>
    <t>แบบ 2</t>
  </si>
  <si>
    <t>แบบ 1</t>
  </si>
  <si>
    <t xml:space="preserve">    รัฐวิสาหกิจ/ ภาคเอกชน/อำเภอ ไม่ต้องนำข้อมูลมารวมในใบสรุปการสมัครนี้อีก</t>
  </si>
  <si>
    <t xml:space="preserve">    ให้กับหน่วยงานผู้รวบรวมส่งเงินค่าสมัครต่อไป</t>
  </si>
  <si>
    <t>แบบ 3</t>
  </si>
  <si>
    <t xml:space="preserve">     และเงินค่าสมัคร  (ใบสมัคร(แบบ1)เก็บไว้ที่หน่วยงาน) ให้ สำนักงานส่งเสริมการปกครองท้องถิ่น</t>
  </si>
  <si>
    <t xml:space="preserve">     จังหวัดแพร่  ตั้งแต่บัดนี้ จนถึงวันที่ 26 พฤษภาคม 2566</t>
  </si>
  <si>
    <t xml:space="preserve">    ให้ ท้องถิ่นอำเภอ เป็นผู้รวบรวมในภาพรวมของอำเภอ</t>
  </si>
  <si>
    <t xml:space="preserve">2. กรณี อปท.ให้จัดส่งใบสรุปการสมัคร(แบบ 3)บัญชีรายชื่อผู้สมัคร(แบบ2)เป็นไฟล์ Excel และเงินค่าสมัคร </t>
  </si>
  <si>
    <t>3. สำหรับอำเภอ(ท้องถิ่นอำเภอ)ให้รายงานยอดผู้สมัคร ทุกวันศุกร์ ที่ 5,12,19, ทาง Line สถจ.และให้จัดส่ง</t>
  </si>
  <si>
    <t xml:space="preserve">   ใบสรุปการสมัคร (แบบ 3) ในภาพรวมของอำเภอ  บัญชีรายชื่อผู้สมัครแต่ละ อปท.(แบบ2)เป็นไฟล์ Excel </t>
  </si>
  <si>
    <t xml:space="preserve">   ในภาพรวมของอำเภอ และเงินค่าสมัคร  ให้จังหวัดในวันที่ 26 พฤษภาคม 2566</t>
  </si>
  <si>
    <t>4. กรณีสมัครผ่าน  QR Code ให้แจ้งสลิปโอนเงินผ่านระบบ (สถจ.เป็นผู้รวบรวมโดยตรง)  ส่วนราชการ/</t>
  </si>
  <si>
    <t>5. เมื่อจังหวัดได้รับเงินค่าสมัครจะลงชื่อรับเงินในใบสรุปการสมัคร(แบบ3) แล้วจะถ่ายสำเนาเอกสารคืน</t>
  </si>
  <si>
    <t xml:space="preserve">     จัดกิจกรรมในวันอาทิตย์ที่ 28 พฤษภาคม 2566</t>
  </si>
  <si>
    <t>โครงการเดิน - วิ่ง เฉลิมพระเกียรติ พระบาทสมเด็จพระเจ้าอยู่หัว เนื่องในวันฉัตรมงคล 4 พฤษภาคม 2566</t>
  </si>
  <si>
    <t xml:space="preserve">                     ใบสรุปการสมัคร</t>
  </si>
  <si>
    <t>1. มีผู้สมัครเข้าร่วมโครงการฯ  เดิน - วิ่ง   จำนวน</t>
  </si>
  <si>
    <t>คน</t>
  </si>
  <si>
    <r>
      <rPr>
        <b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1. ส่วนราชการ/รัฐวิสาหกิจ/ภาคเอกชน  ให้จัดส่งใบสรุปการสมัคร(แบบ3) บัญชีรายชื่อผู้สมัคร(แบบ 2) </t>
    </r>
  </si>
  <si>
    <t xml:space="preserve">                                บัญชีรายชื่อผู้สมัคร</t>
  </si>
  <si>
    <t>ส่วนราชการ/รัฐวิสาหกิจ/ภาคเอกชน/อำเภอ/ ระบุชื่อ................................................................................................</t>
  </si>
  <si>
    <t xml:space="preserve">1. อปท.จัดทำบัญชีรายชื่อผู้สมัคร(แบบ 2)ไฟล์ Excel พร้อมใบสรุปการสมัคร (แบบ 3) และเงินค่าสมัคร </t>
  </si>
  <si>
    <t xml:space="preserve">    ของ อปท. จัดส่งให้ อำเภอเพื่อรวบรวมส่งให้จังหวัดต่อไป</t>
  </si>
  <si>
    <t xml:space="preserve">2. เมื่อ อำเภอได้รับบัญชีรายชื่อแล้ว ให้ จัดทำบัญชีรายชื่อผู้สมัคร(แบบ 2) ไฟล์ Excel และใบสรุปการสมัคร(แบบ 3) </t>
  </si>
  <si>
    <t xml:space="preserve">    เป็นภาพรวมของอำเภอส่งให้ สถจ.</t>
  </si>
  <si>
    <t xml:space="preserve">3. กรณีส่วนราชการ/รัฐวิสาหกิจ/ภาคเอกชน ให้จัดส่งบัญชีรายชื่อนี้(แบบ 2) และใบสรุปการสมัคร(แบบ3) </t>
  </si>
  <si>
    <t xml:space="preserve">   และเงินค่าสมัคร ให้ สนง.ส่งเสริมการปกครองท้องถิ่นจังหวัดแพร่ได้โดยตรง</t>
  </si>
  <si>
    <t>รวม.................................................. คน</t>
  </si>
  <si>
    <t>ข้าพเจ้า ................................................................................................................................</t>
  </si>
  <si>
    <t>ที่อยู่/สังกัด.............................................................................................................................................</t>
  </si>
  <si>
    <t>เบอร์โทรติดต่อ.......................................................................................................................................</t>
  </si>
  <si>
    <t xml:space="preserve">                        จัดกิจกรรมในวันอาทิตย์ที่ 28 พฤษภาคม 2566</t>
  </si>
  <si>
    <t>ส่วนราชการ/รัฐวิสาหกิจ/ภาคเอกชน/อำเภอ/ ระบุชื่อ........................................................................................................</t>
  </si>
  <si>
    <t>(...............................................................................................................................................................................................)</t>
  </si>
  <si>
    <t>(......................................................)</t>
  </si>
  <si>
    <t>วันที่..................................................</t>
  </si>
  <si>
    <t>ลงชื่อ ..................................................ผู้สมัคร</t>
  </si>
  <si>
    <t>ลงชื่อ....................................................ผู้รับเงิน</t>
  </si>
  <si>
    <t>(..........................................................)</t>
  </si>
  <si>
    <t>วันที่........................................................</t>
  </si>
  <si>
    <t>มีความประสงค์ขอสมัครเข้าร่วมกิจกรรม โครงการเดิน - วิ่ง เฉลิมพระเกียรติ พระบาทสมเด็จ</t>
  </si>
  <si>
    <t xml:space="preserve">     ใบสมัคร</t>
  </si>
  <si>
    <t xml:space="preserve">                เวลา 06.00 น. ณ ศาลากลางจังหวัดแพร่ ระยะทาง 6 กิโลเมตร</t>
  </si>
  <si>
    <t>พระเจ้าอยู่หัว เนื่องในวันฉัตรมงคล 4 พฤษภาคม 2566  ข้าพเจ้าขอรับรองว่าข้อความข้างต้นเป็น</t>
  </si>
  <si>
    <t>ความจริง ซึ่งข้าพเจ้ามีสภาพร่างกายสมบูรณ์พร้อมและสามารถร่วมกิจกรรมที่สมัครและจะปฏิบัติตาม</t>
  </si>
  <si>
    <t>กติการทุกประการไม่เรียกร้องค่าเสียหายใดๆ ระหว่างแข่งขันอีกทั้งยินดี
หากเกิดอันตรายหรือบาดเจ็บ</t>
  </si>
  <si>
    <t>ทั้งก่อนและหลัง  และยินยอมให้ผู้จัดถ่ายภาพหรือภาพยนตร์ เพื่อบันทึกการแข่งขันและถือสิทธิ์</t>
  </si>
  <si>
    <t>ของคณะกรรมการจัดการในครั้งนี้ ในกรณีที่กิจกรรมนี้ ต้องยกเลิกทั้งหมดหรือส่วนใดส่วนหนึ่งโดย</t>
  </si>
  <si>
    <t>สืบเนื่องจากเหตุสุดวิสัยใดๆ ทางธรรมชาติ หรือภาวะอื่นใดก็ตามข้าพเจ้ารับทราบ และยินดีให้นำเงิน</t>
  </si>
  <si>
    <t>ค่าสมัครสมทบการศึกษาฯจำนวน  500 บาท (ห้าร้อยบาทถ้วน) โดยไม่ต้องคืนให้แก่ข้าพเจ้าแต่อย่างใด</t>
  </si>
  <si>
    <t>ลงชื่อ........................................................ผู้ปกครอง (กรณีผู้สมัครอายุต่ำหว่า 18 ปี)</t>
  </si>
  <si>
    <t xml:space="preserve">มีผู้สมัครเข้าร่วมโครงการฯ  เดิน - วิ่ง  </t>
  </si>
  <si>
    <t>ค่าสมัครคนละ 500 บาท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</si>
</sst>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.0"/>
    <numFmt numFmtId="210" formatCode="_-* #,##0.000_-;\-* #,##0.000_-;_-* &quot;-&quot;??_-;_-@_-"/>
    <numFmt numFmtId="211" formatCode="_-* #,##0.0000_-;\-* #,##0.0000_-;_-* &quot;-&quot;??_-;_-@_-"/>
    <numFmt numFmtId="212" formatCode="[$-1070000]d/mm/yyyy;@"/>
  </numFmts>
  <fonts count="77">
    <font>
      <sz val="14"/>
      <name val="Cordia New"/>
      <family val="0"/>
    </font>
    <font>
      <sz val="16"/>
      <name val="DilleniaUPC"/>
      <family val="1"/>
    </font>
    <font>
      <b/>
      <sz val="16"/>
      <name val="DilleniaUPC"/>
      <family val="1"/>
    </font>
    <font>
      <sz val="10"/>
      <name val="DilleniaUPC"/>
      <family val="1"/>
    </font>
    <font>
      <sz val="15"/>
      <name val="DilleniaUPC"/>
      <family val="1"/>
    </font>
    <font>
      <sz val="14"/>
      <name val="DilleniaUPC"/>
      <family val="1"/>
    </font>
    <font>
      <b/>
      <u val="single"/>
      <sz val="16"/>
      <name val="DilleniaUPC"/>
      <family val="1"/>
    </font>
    <font>
      <b/>
      <sz val="14"/>
      <name val="DilleniaUPC"/>
      <family val="1"/>
    </font>
    <font>
      <b/>
      <sz val="12"/>
      <name val="DilleniaUPC"/>
      <family val="1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Wingdings"/>
      <family val="0"/>
    </font>
    <font>
      <b/>
      <sz val="20"/>
      <name val="TH SarabunIT๙"/>
      <family val="2"/>
    </font>
    <font>
      <b/>
      <u val="doubleAccounting"/>
      <sz val="20"/>
      <name val="TH SarabunIT๙"/>
      <family val="2"/>
    </font>
    <font>
      <b/>
      <u val="double"/>
      <sz val="16"/>
      <name val="TH SarabunIT๙"/>
      <family val="2"/>
    </font>
    <font>
      <sz val="20"/>
      <name val="TH SarabunIT๙"/>
      <family val="2"/>
    </font>
    <font>
      <b/>
      <u val="doubleAccounting"/>
      <sz val="16"/>
      <name val="TH SarabunIT๙"/>
      <family val="2"/>
    </font>
    <font>
      <sz val="16"/>
      <name val="Angsana New"/>
      <family val="1"/>
    </font>
    <font>
      <sz val="12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8"/>
      <name val="TH SarabunIT๙"/>
      <family val="2"/>
    </font>
    <font>
      <sz val="48"/>
      <name val="TH SarabunIT๙"/>
      <family val="2"/>
    </font>
    <font>
      <b/>
      <sz val="14"/>
      <name val="TH SarabunIT๙"/>
      <family val="2"/>
    </font>
    <font>
      <sz val="17.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double"/>
      <sz val="18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double"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2" fillId="33" borderId="11" xfId="0" applyFont="1" applyFill="1" applyBorder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2" fillId="33" borderId="12" xfId="0" applyFont="1" applyFill="1" applyBorder="1" applyAlignment="1" quotePrefix="1">
      <alignment horizontal="center" vertical="top"/>
    </xf>
    <xf numFmtId="0" fontId="2" fillId="33" borderId="11" xfId="0" applyFont="1" applyFill="1" applyBorder="1" applyAlignment="1" quotePrefix="1">
      <alignment horizontal="center" vertical="top" shrinkToFit="1"/>
    </xf>
    <xf numFmtId="0" fontId="1" fillId="33" borderId="0" xfId="0" applyFont="1" applyFill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top" shrinkToFit="1"/>
    </xf>
    <xf numFmtId="0" fontId="2" fillId="0" borderId="14" xfId="0" applyFont="1" applyBorder="1" applyAlignment="1" quotePrefix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 quotePrefix="1">
      <alignment horizontal="center" vertical="top"/>
    </xf>
    <xf numFmtId="0" fontId="2" fillId="34" borderId="0" xfId="0" applyFont="1" applyFill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Alignment="1">
      <alignment horizontal="center"/>
    </xf>
    <xf numFmtId="12" fontId="70" fillId="33" borderId="22" xfId="0" applyNumberFormat="1" applyFont="1" applyFill="1" applyBorder="1" applyAlignment="1">
      <alignment/>
    </xf>
    <xf numFmtId="0" fontId="10" fillId="0" borderId="22" xfId="0" applyFont="1" applyBorder="1" applyAlignment="1">
      <alignment horizontal="left"/>
    </xf>
    <xf numFmtId="12" fontId="71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1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 quotePrefix="1">
      <alignment/>
    </xf>
    <xf numFmtId="12" fontId="70" fillId="33" borderId="13" xfId="0" applyNumberFormat="1" applyFont="1" applyFill="1" applyBorder="1" applyAlignment="1">
      <alignment/>
    </xf>
    <xf numFmtId="12" fontId="70" fillId="33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04" fontId="16" fillId="0" borderId="20" xfId="39" applyNumberFormat="1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204" fontId="13" fillId="0" borderId="20" xfId="39" applyNumberFormat="1" applyFont="1" applyBorder="1" applyAlignment="1">
      <alignment/>
    </xf>
    <xf numFmtId="0" fontId="72" fillId="0" borderId="0" xfId="35" applyFont="1" applyAlignment="1">
      <alignment horizontal="center"/>
      <protection/>
    </xf>
    <xf numFmtId="0" fontId="72" fillId="0" borderId="0" xfId="35" applyFont="1">
      <alignment/>
      <protection/>
    </xf>
    <xf numFmtId="0" fontId="72" fillId="0" borderId="11" xfId="35" applyFont="1" applyBorder="1" applyAlignment="1">
      <alignment horizontal="center"/>
      <protection/>
    </xf>
    <xf numFmtId="0" fontId="72" fillId="0" borderId="23" xfId="35" applyFont="1" applyBorder="1" applyAlignment="1">
      <alignment horizontal="center"/>
      <protection/>
    </xf>
    <xf numFmtId="0" fontId="72" fillId="0" borderId="21" xfId="35" applyFont="1" applyBorder="1">
      <alignment/>
      <protection/>
    </xf>
    <xf numFmtId="0" fontId="72" fillId="0" borderId="24" xfId="35" applyFont="1" applyBorder="1" applyAlignment="1">
      <alignment horizontal="center"/>
      <protection/>
    </xf>
    <xf numFmtId="0" fontId="72" fillId="0" borderId="11" xfId="35" applyFont="1" applyBorder="1">
      <alignment/>
      <protection/>
    </xf>
    <xf numFmtId="0" fontId="72" fillId="0" borderId="13" xfId="35" applyFont="1" applyBorder="1" applyAlignment="1">
      <alignment horizontal="center"/>
      <protection/>
    </xf>
    <xf numFmtId="0" fontId="72" fillId="0" borderId="22" xfId="35" applyFont="1" applyBorder="1" applyAlignment="1">
      <alignment horizontal="center"/>
      <protection/>
    </xf>
    <xf numFmtId="0" fontId="72" fillId="0" borderId="13" xfId="35" applyFont="1" applyBorder="1">
      <alignment/>
      <protection/>
    </xf>
    <xf numFmtId="0" fontId="72" fillId="0" borderId="22" xfId="35" applyFont="1" applyBorder="1">
      <alignment/>
      <protection/>
    </xf>
    <xf numFmtId="204" fontId="72" fillId="0" borderId="0" xfId="39" applyNumberFormat="1" applyFont="1" applyAlignment="1">
      <alignment/>
    </xf>
    <xf numFmtId="204" fontId="72" fillId="0" borderId="13" xfId="39" applyNumberFormat="1" applyFont="1" applyBorder="1" applyAlignment="1">
      <alignment horizontal="center"/>
    </xf>
    <xf numFmtId="204" fontId="72" fillId="0" borderId="22" xfId="39" applyNumberFormat="1" applyFont="1" applyBorder="1" applyAlignment="1">
      <alignment/>
    </xf>
    <xf numFmtId="204" fontId="72" fillId="0" borderId="0" xfId="39" applyNumberFormat="1" applyFont="1" applyAlignment="1">
      <alignment horizontal="center"/>
    </xf>
    <xf numFmtId="0" fontId="72" fillId="0" borderId="21" xfId="35" applyFont="1" applyBorder="1" applyAlignment="1">
      <alignment horizontal="center"/>
      <protection/>
    </xf>
    <xf numFmtId="204" fontId="72" fillId="0" borderId="22" xfId="39" applyNumberFormat="1" applyFont="1" applyBorder="1" applyAlignment="1">
      <alignment horizontal="center"/>
    </xf>
    <xf numFmtId="204" fontId="72" fillId="0" borderId="11" xfId="39" applyNumberFormat="1" applyFont="1" applyBorder="1" applyAlignment="1">
      <alignment horizontal="center"/>
    </xf>
    <xf numFmtId="204" fontId="72" fillId="0" borderId="0" xfId="39" applyNumberFormat="1" applyFont="1" applyBorder="1" applyAlignment="1">
      <alignment/>
    </xf>
    <xf numFmtId="204" fontId="72" fillId="0" borderId="0" xfId="35" applyNumberFormat="1" applyFont="1">
      <alignment/>
      <protection/>
    </xf>
    <xf numFmtId="0" fontId="17" fillId="0" borderId="22" xfId="35" applyFont="1" applyBorder="1" applyAlignment="1">
      <alignment horizontal="center"/>
      <protection/>
    </xf>
    <xf numFmtId="0" fontId="72" fillId="12" borderId="22" xfId="35" applyFont="1" applyFill="1" applyBorder="1" applyAlignment="1">
      <alignment horizontal="center"/>
      <protection/>
    </xf>
    <xf numFmtId="0" fontId="72" fillId="12" borderId="22" xfId="35" applyFont="1" applyFill="1" applyBorder="1">
      <alignment/>
      <protection/>
    </xf>
    <xf numFmtId="204" fontId="72" fillId="12" borderId="22" xfId="39" applyNumberFormat="1" applyFont="1" applyFill="1" applyBorder="1" applyAlignment="1">
      <alignment horizontal="center"/>
    </xf>
    <xf numFmtId="204" fontId="72" fillId="12" borderId="22" xfId="39" applyNumberFormat="1" applyFont="1" applyFill="1" applyBorder="1" applyAlignment="1">
      <alignment/>
    </xf>
    <xf numFmtId="0" fontId="72" fillId="12" borderId="0" xfId="35" applyFont="1" applyFill="1">
      <alignment/>
      <protection/>
    </xf>
    <xf numFmtId="0" fontId="73" fillId="0" borderId="0" xfId="35" applyFont="1" applyAlignment="1">
      <alignment horizontal="center"/>
      <protection/>
    </xf>
    <xf numFmtId="0" fontId="73" fillId="0" borderId="22" xfId="35" applyFont="1" applyBorder="1" applyAlignment="1">
      <alignment horizontal="center"/>
      <protection/>
    </xf>
    <xf numFmtId="0" fontId="74" fillId="0" borderId="0" xfId="35" applyFont="1" applyAlignment="1">
      <alignment horizontal="center"/>
      <protection/>
    </xf>
    <xf numFmtId="0" fontId="74" fillId="0" borderId="0" xfId="35" applyFont="1">
      <alignment/>
      <protection/>
    </xf>
    <xf numFmtId="0" fontId="74" fillId="0" borderId="22" xfId="35" applyFont="1" applyBorder="1" applyAlignment="1">
      <alignment horizontal="center"/>
      <protection/>
    </xf>
    <xf numFmtId="204" fontId="74" fillId="0" borderId="22" xfId="39" applyNumberFormat="1" applyFont="1" applyBorder="1" applyAlignment="1">
      <alignment horizontal="center"/>
    </xf>
    <xf numFmtId="0" fontId="17" fillId="12" borderId="22" xfId="35" applyFont="1" applyFill="1" applyBorder="1" applyAlignment="1">
      <alignment horizontal="center"/>
      <protection/>
    </xf>
    <xf numFmtId="0" fontId="75" fillId="0" borderId="0" xfId="35" applyFont="1">
      <alignment/>
      <protection/>
    </xf>
    <xf numFmtId="0" fontId="73" fillId="0" borderId="24" xfId="35" applyFont="1" applyBorder="1" applyAlignment="1">
      <alignment horizontal="center"/>
      <protection/>
    </xf>
    <xf numFmtId="0" fontId="73" fillId="0" borderId="11" xfId="35" applyFont="1" applyBorder="1">
      <alignment/>
      <protection/>
    </xf>
    <xf numFmtId="204" fontId="73" fillId="0" borderId="11" xfId="39" applyNumberFormat="1" applyFont="1" applyBorder="1" applyAlignment="1">
      <alignment horizontal="center"/>
    </xf>
    <xf numFmtId="204" fontId="73" fillId="0" borderId="13" xfId="39" applyNumberFormat="1" applyFont="1" applyBorder="1" applyAlignment="1">
      <alignment horizontal="center"/>
    </xf>
    <xf numFmtId="0" fontId="73" fillId="0" borderId="13" xfId="35" applyFont="1" applyBorder="1" applyAlignment="1">
      <alignment horizontal="center"/>
      <protection/>
    </xf>
    <xf numFmtId="0" fontId="73" fillId="0" borderId="13" xfId="35" applyFont="1" applyBorder="1">
      <alignment/>
      <protection/>
    </xf>
    <xf numFmtId="204" fontId="74" fillId="0" borderId="22" xfId="39" applyNumberFormat="1" applyFont="1" applyBorder="1" applyAlignment="1">
      <alignment/>
    </xf>
    <xf numFmtId="0" fontId="72" fillId="0" borderId="0" xfId="35" applyFont="1" applyAlignment="1">
      <alignment horizontal="left"/>
      <protection/>
    </xf>
    <xf numFmtId="0" fontId="73" fillId="0" borderId="21" xfId="35" applyFont="1" applyBorder="1" applyAlignment="1">
      <alignment horizontal="center"/>
      <protection/>
    </xf>
    <xf numFmtId="0" fontId="73" fillId="0" borderId="23" xfId="35" applyFont="1" applyBorder="1" applyAlignment="1">
      <alignment horizontal="center"/>
      <protection/>
    </xf>
    <xf numFmtId="0" fontId="11" fillId="0" borderId="2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04" fontId="72" fillId="0" borderId="21" xfId="39" applyNumberFormat="1" applyFont="1" applyBorder="1" applyAlignment="1">
      <alignment/>
    </xf>
    <xf numFmtId="204" fontId="72" fillId="0" borderId="23" xfId="39" applyNumberFormat="1" applyFont="1" applyBorder="1" applyAlignment="1">
      <alignment/>
    </xf>
    <xf numFmtId="0" fontId="72" fillId="0" borderId="21" xfId="35" applyFont="1" applyBorder="1" applyAlignment="1">
      <alignment horizontal="center"/>
      <protection/>
    </xf>
    <xf numFmtId="0" fontId="72" fillId="0" borderId="23" xfId="35" applyFont="1" applyBorder="1" applyAlignment="1">
      <alignment horizontal="center"/>
      <protection/>
    </xf>
    <xf numFmtId="0" fontId="76" fillId="0" borderId="0" xfId="35" applyFont="1" applyAlignment="1">
      <alignment horizontal="center"/>
      <protection/>
    </xf>
    <xf numFmtId="0" fontId="76" fillId="0" borderId="10" xfId="35" applyFont="1" applyBorder="1" applyAlignment="1">
      <alignment horizontal="center"/>
      <protection/>
    </xf>
    <xf numFmtId="0" fontId="73" fillId="0" borderId="11" xfId="35" applyFont="1" applyBorder="1" applyAlignment="1">
      <alignment horizontal="center" vertical="center"/>
      <protection/>
    </xf>
    <xf numFmtId="0" fontId="73" fillId="0" borderId="13" xfId="35" applyFont="1" applyBorder="1" applyAlignment="1">
      <alignment horizontal="center" vertical="center"/>
      <protection/>
    </xf>
    <xf numFmtId="0" fontId="73" fillId="0" borderId="21" xfId="35" applyFont="1" applyBorder="1" applyAlignment="1">
      <alignment horizontal="center"/>
      <protection/>
    </xf>
    <xf numFmtId="0" fontId="73" fillId="0" borderId="23" xfId="35" applyFont="1" applyBorder="1" applyAlignment="1">
      <alignment horizontal="center"/>
      <protection/>
    </xf>
    <xf numFmtId="204" fontId="73" fillId="0" borderId="21" xfId="39" applyNumberFormat="1" applyFont="1" applyBorder="1" applyAlignment="1">
      <alignment/>
    </xf>
    <xf numFmtId="204" fontId="73" fillId="0" borderId="23" xfId="39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D32" sqref="D32"/>
    </sheetView>
  </sheetViews>
  <sheetFormatPr defaultColWidth="9.140625" defaultRowHeight="21.75"/>
  <cols>
    <col min="1" max="14" width="10.140625" style="1" customWidth="1"/>
    <col min="15" max="15" width="14.8515625" style="1" customWidth="1"/>
    <col min="16" max="16384" width="9.140625" style="1" customWidth="1"/>
  </cols>
  <sheetData>
    <row r="1" spans="2:15" ht="28.5" customHeight="1">
      <c r="B1" s="2"/>
      <c r="C1" s="2"/>
      <c r="D1" s="2"/>
      <c r="E1" s="2" t="s">
        <v>71</v>
      </c>
      <c r="F1" s="2"/>
      <c r="G1" s="2"/>
      <c r="H1" s="2"/>
      <c r="I1" s="3" t="s">
        <v>151</v>
      </c>
      <c r="J1" s="2"/>
      <c r="K1" s="2"/>
      <c r="L1" s="2"/>
      <c r="M1" s="2"/>
      <c r="N1" s="2"/>
      <c r="O1" s="4"/>
    </row>
    <row r="2" spans="1:15" ht="18.75" customHeight="1">
      <c r="A2" s="5" t="s">
        <v>72</v>
      </c>
      <c r="B2" s="6" t="s">
        <v>73</v>
      </c>
      <c r="C2" s="5" t="s">
        <v>74</v>
      </c>
      <c r="D2" s="5" t="s">
        <v>74</v>
      </c>
      <c r="E2" s="6" t="s">
        <v>75</v>
      </c>
      <c r="F2" s="6" t="s">
        <v>73</v>
      </c>
      <c r="G2" s="5" t="s">
        <v>76</v>
      </c>
      <c r="H2" s="5" t="s">
        <v>76</v>
      </c>
      <c r="I2" s="6" t="s">
        <v>77</v>
      </c>
      <c r="J2" s="6" t="s">
        <v>77</v>
      </c>
      <c r="K2" s="5" t="s">
        <v>76</v>
      </c>
      <c r="L2" s="6" t="s">
        <v>77</v>
      </c>
      <c r="M2" s="5" t="s">
        <v>74</v>
      </c>
      <c r="N2" s="5" t="s">
        <v>74</v>
      </c>
      <c r="O2" s="4" t="s">
        <v>78</v>
      </c>
    </row>
    <row r="3" spans="1:15" ht="18.75" customHeight="1">
      <c r="A3" s="7" t="s">
        <v>79</v>
      </c>
      <c r="B3" s="7" t="s">
        <v>6</v>
      </c>
      <c r="C3" s="7" t="s">
        <v>30</v>
      </c>
      <c r="D3" s="7" t="s">
        <v>29</v>
      </c>
      <c r="E3" s="7" t="s">
        <v>11</v>
      </c>
      <c r="F3" s="7" t="s">
        <v>13</v>
      </c>
      <c r="G3" s="7" t="s">
        <v>15</v>
      </c>
      <c r="H3" s="7" t="s">
        <v>17</v>
      </c>
      <c r="I3" s="7" t="s">
        <v>18</v>
      </c>
      <c r="J3" s="7" t="s">
        <v>20</v>
      </c>
      <c r="K3" s="7" t="s">
        <v>22</v>
      </c>
      <c r="L3" s="7" t="s">
        <v>24</v>
      </c>
      <c r="M3" s="7" t="s">
        <v>26</v>
      </c>
      <c r="N3" s="7" t="s">
        <v>27</v>
      </c>
      <c r="O3" s="8" t="s">
        <v>80</v>
      </c>
    </row>
    <row r="4" spans="1:15" ht="18.75" customHeight="1">
      <c r="A4" s="7" t="s">
        <v>81</v>
      </c>
      <c r="B4" s="9">
        <v>624310</v>
      </c>
      <c r="C4" s="9">
        <v>598266</v>
      </c>
      <c r="D4" s="9">
        <v>644658</v>
      </c>
      <c r="E4" s="9">
        <v>522203</v>
      </c>
      <c r="F4" s="9">
        <v>651654</v>
      </c>
      <c r="G4" s="9">
        <v>645688</v>
      </c>
      <c r="H4" s="9">
        <v>644330</v>
      </c>
      <c r="I4" s="9">
        <v>624257</v>
      </c>
      <c r="J4" s="9">
        <v>651071</v>
      </c>
      <c r="K4" s="9">
        <v>645047</v>
      </c>
      <c r="L4" s="9">
        <v>637034</v>
      </c>
      <c r="M4" s="9">
        <v>556540</v>
      </c>
      <c r="N4" s="10">
        <v>644016</v>
      </c>
      <c r="O4" s="8">
        <v>1177</v>
      </c>
    </row>
    <row r="5" spans="1:15" ht="18.75" customHeight="1">
      <c r="A5" s="7"/>
      <c r="B5" s="11" t="s">
        <v>82</v>
      </c>
      <c r="C5" s="11" t="s">
        <v>82</v>
      </c>
      <c r="D5" s="11" t="s">
        <v>0</v>
      </c>
      <c r="E5" s="11" t="s">
        <v>0</v>
      </c>
      <c r="F5" s="11" t="s">
        <v>0</v>
      </c>
      <c r="G5" s="12" t="s">
        <v>83</v>
      </c>
      <c r="H5" s="13">
        <v>533794</v>
      </c>
      <c r="I5" s="12" t="s">
        <v>84</v>
      </c>
      <c r="J5" s="13" t="s">
        <v>85</v>
      </c>
      <c r="K5" s="14" t="s">
        <v>86</v>
      </c>
      <c r="L5" s="14"/>
      <c r="M5" s="14"/>
      <c r="N5" s="14"/>
      <c r="O5" s="8" t="s">
        <v>87</v>
      </c>
    </row>
    <row r="6" spans="1:15" ht="18.75" customHeight="1">
      <c r="A6" s="7"/>
      <c r="B6" s="10" t="s">
        <v>9</v>
      </c>
      <c r="C6" s="10" t="s">
        <v>7</v>
      </c>
      <c r="D6" s="10" t="s">
        <v>4</v>
      </c>
      <c r="E6" s="10" t="s">
        <v>5</v>
      </c>
      <c r="F6" s="10" t="s">
        <v>3</v>
      </c>
      <c r="G6" s="15">
        <v>511060</v>
      </c>
      <c r="H6" s="16" t="s">
        <v>88</v>
      </c>
      <c r="I6" s="15">
        <v>511621</v>
      </c>
      <c r="J6" s="16" t="s">
        <v>89</v>
      </c>
      <c r="K6" s="10" t="s">
        <v>90</v>
      </c>
      <c r="L6" s="10"/>
      <c r="M6" s="10"/>
      <c r="N6" s="10"/>
      <c r="O6" s="8">
        <v>511036</v>
      </c>
    </row>
    <row r="7" spans="1:15" ht="18.75" customHeight="1">
      <c r="A7" s="17"/>
      <c r="B7" s="9">
        <v>635943</v>
      </c>
      <c r="C7" s="9">
        <v>626982</v>
      </c>
      <c r="D7" s="9">
        <v>599021</v>
      </c>
      <c r="E7" s="9">
        <v>646842</v>
      </c>
      <c r="F7" s="9">
        <v>522458</v>
      </c>
      <c r="G7" s="18">
        <v>511614</v>
      </c>
      <c r="H7" s="19" t="s">
        <v>91</v>
      </c>
      <c r="I7" s="18">
        <v>532485</v>
      </c>
      <c r="J7" s="16" t="s">
        <v>92</v>
      </c>
      <c r="K7" s="10" t="s">
        <v>93</v>
      </c>
      <c r="L7" s="9" t="s">
        <v>94</v>
      </c>
      <c r="M7" s="9"/>
      <c r="N7" s="9"/>
      <c r="O7" s="8" t="s">
        <v>95</v>
      </c>
    </row>
    <row r="8" spans="1:15" ht="18.75" customHeight="1">
      <c r="A8" s="5" t="s">
        <v>33</v>
      </c>
      <c r="B8" s="20" t="s">
        <v>77</v>
      </c>
      <c r="C8" s="20" t="s">
        <v>77</v>
      </c>
      <c r="D8" s="20" t="s">
        <v>77</v>
      </c>
      <c r="E8" s="20" t="s">
        <v>77</v>
      </c>
      <c r="F8" s="20" t="s">
        <v>77</v>
      </c>
      <c r="G8" s="11" t="s">
        <v>76</v>
      </c>
      <c r="H8" s="20" t="s">
        <v>77</v>
      </c>
      <c r="I8" s="12" t="s">
        <v>74</v>
      </c>
      <c r="J8" s="12" t="s">
        <v>0</v>
      </c>
      <c r="K8" s="13"/>
      <c r="L8" s="13"/>
      <c r="M8" s="14"/>
      <c r="N8" s="10"/>
      <c r="O8" s="8">
        <v>511606</v>
      </c>
    </row>
    <row r="9" spans="1:17" ht="18.75" customHeight="1">
      <c r="A9" s="7" t="s">
        <v>96</v>
      </c>
      <c r="B9" s="10" t="s">
        <v>35</v>
      </c>
      <c r="C9" s="10" t="s">
        <v>36</v>
      </c>
      <c r="D9" s="10" t="s">
        <v>38</v>
      </c>
      <c r="E9" s="10" t="s">
        <v>39</v>
      </c>
      <c r="F9" s="10" t="s">
        <v>40</v>
      </c>
      <c r="G9" s="10" t="s">
        <v>41</v>
      </c>
      <c r="H9" s="10" t="s">
        <v>43</v>
      </c>
      <c r="I9" s="15" t="s">
        <v>45</v>
      </c>
      <c r="J9" s="15" t="s">
        <v>33</v>
      </c>
      <c r="K9" s="16"/>
      <c r="L9" s="16"/>
      <c r="M9" s="10"/>
      <c r="N9" s="10"/>
      <c r="O9" s="8" t="s">
        <v>152</v>
      </c>
      <c r="Q9" s="21"/>
    </row>
    <row r="10" spans="1:15" ht="18.75" customHeight="1">
      <c r="A10" s="17" t="s">
        <v>97</v>
      </c>
      <c r="B10" s="9">
        <v>642387</v>
      </c>
      <c r="C10" s="9">
        <v>652192</v>
      </c>
      <c r="D10" s="9">
        <v>593500</v>
      </c>
      <c r="E10" s="22">
        <v>662122</v>
      </c>
      <c r="F10" s="9">
        <v>642594</v>
      </c>
      <c r="G10" s="9">
        <v>586195</v>
      </c>
      <c r="H10" s="9">
        <v>634417</v>
      </c>
      <c r="I10" s="18">
        <v>634129</v>
      </c>
      <c r="J10" s="18">
        <v>591712</v>
      </c>
      <c r="K10" s="23" t="s">
        <v>98</v>
      </c>
      <c r="L10" s="23"/>
      <c r="M10" s="9"/>
      <c r="N10" s="9"/>
      <c r="O10" s="8">
        <v>511779</v>
      </c>
    </row>
    <row r="11" spans="1:15" ht="18.75" customHeight="1">
      <c r="A11" s="5" t="s">
        <v>48</v>
      </c>
      <c r="B11" s="20" t="s">
        <v>73</v>
      </c>
      <c r="C11" s="20" t="s">
        <v>73</v>
      </c>
      <c r="D11" s="20" t="s">
        <v>73</v>
      </c>
      <c r="E11" s="20" t="s">
        <v>73</v>
      </c>
      <c r="F11" s="20" t="s">
        <v>73</v>
      </c>
      <c r="G11" s="20" t="s">
        <v>73</v>
      </c>
      <c r="H11" s="20" t="s">
        <v>77</v>
      </c>
      <c r="I11" s="20" t="s">
        <v>77</v>
      </c>
      <c r="J11" s="24" t="s">
        <v>77</v>
      </c>
      <c r="K11" s="24" t="s">
        <v>77</v>
      </c>
      <c r="L11" s="11" t="s">
        <v>74</v>
      </c>
      <c r="M11" s="11" t="s">
        <v>74</v>
      </c>
      <c r="N11" s="11" t="s">
        <v>0</v>
      </c>
      <c r="O11" s="8"/>
    </row>
    <row r="12" spans="1:15" ht="18.75" customHeight="1">
      <c r="A12" s="7" t="s">
        <v>99</v>
      </c>
      <c r="B12" s="10" t="s">
        <v>49</v>
      </c>
      <c r="C12" s="10" t="s">
        <v>51</v>
      </c>
      <c r="D12" s="10" t="s">
        <v>53</v>
      </c>
      <c r="E12" s="10" t="s">
        <v>54</v>
      </c>
      <c r="F12" s="10" t="s">
        <v>56</v>
      </c>
      <c r="G12" s="10" t="s">
        <v>58</v>
      </c>
      <c r="H12" s="10" t="s">
        <v>60</v>
      </c>
      <c r="I12" s="10" t="s">
        <v>61</v>
      </c>
      <c r="J12" s="10" t="s">
        <v>62</v>
      </c>
      <c r="K12" s="10" t="s">
        <v>64</v>
      </c>
      <c r="L12" s="10" t="s">
        <v>65</v>
      </c>
      <c r="M12" s="10" t="s">
        <v>48</v>
      </c>
      <c r="N12" s="10" t="s">
        <v>48</v>
      </c>
      <c r="O12" s="8"/>
    </row>
    <row r="13" spans="1:15" ht="18.75" customHeight="1">
      <c r="A13" s="17" t="s">
        <v>100</v>
      </c>
      <c r="B13" s="9">
        <v>626983</v>
      </c>
      <c r="C13" s="9">
        <v>541500</v>
      </c>
      <c r="D13" s="9">
        <v>625267</v>
      </c>
      <c r="E13" s="9">
        <v>660651</v>
      </c>
      <c r="F13" s="9">
        <v>541460</v>
      </c>
      <c r="G13" s="9">
        <v>553082</v>
      </c>
      <c r="H13" s="9">
        <v>643490</v>
      </c>
      <c r="I13" s="9">
        <v>643306</v>
      </c>
      <c r="J13" s="9">
        <v>632304</v>
      </c>
      <c r="K13" s="9">
        <v>547112</v>
      </c>
      <c r="L13" s="9">
        <v>631660</v>
      </c>
      <c r="M13" s="9">
        <v>547298</v>
      </c>
      <c r="N13" s="9">
        <v>541229</v>
      </c>
      <c r="O13" s="8"/>
    </row>
    <row r="14" spans="1:15" ht="18.75" customHeight="1">
      <c r="A14" s="5" t="s">
        <v>101</v>
      </c>
      <c r="B14" s="20" t="s">
        <v>77</v>
      </c>
      <c r="C14" s="25" t="s">
        <v>102</v>
      </c>
      <c r="D14" s="20" t="s">
        <v>77</v>
      </c>
      <c r="E14" s="20" t="s">
        <v>77</v>
      </c>
      <c r="F14" s="20" t="s">
        <v>77</v>
      </c>
      <c r="G14" s="20" t="s">
        <v>103</v>
      </c>
      <c r="H14" s="11" t="s">
        <v>104</v>
      </c>
      <c r="I14" s="11" t="s">
        <v>105</v>
      </c>
      <c r="J14" s="11" t="s">
        <v>104</v>
      </c>
      <c r="K14" s="11" t="s">
        <v>0</v>
      </c>
      <c r="L14" s="11" t="s">
        <v>0</v>
      </c>
      <c r="M14" s="26"/>
      <c r="N14" s="27"/>
      <c r="O14" s="28"/>
    </row>
    <row r="15" spans="1:15" ht="18.75" customHeight="1">
      <c r="A15" s="7" t="s">
        <v>106</v>
      </c>
      <c r="B15" s="7" t="s">
        <v>12</v>
      </c>
      <c r="C15" s="7">
        <v>556800</v>
      </c>
      <c r="D15" s="7" t="s">
        <v>14</v>
      </c>
      <c r="E15" s="7" t="s">
        <v>2</v>
      </c>
      <c r="F15" s="7" t="s">
        <v>8</v>
      </c>
      <c r="G15" s="7" t="s">
        <v>10</v>
      </c>
      <c r="H15" s="7" t="s">
        <v>70</v>
      </c>
      <c r="I15" s="7">
        <v>656555</v>
      </c>
      <c r="J15" s="7" t="s">
        <v>16</v>
      </c>
      <c r="K15" s="7" t="s">
        <v>1</v>
      </c>
      <c r="L15" s="7" t="s">
        <v>2</v>
      </c>
      <c r="O15" s="28"/>
    </row>
    <row r="16" spans="1:15" ht="18.75" customHeight="1">
      <c r="A16" s="17" t="s">
        <v>107</v>
      </c>
      <c r="B16" s="17" t="s">
        <v>108</v>
      </c>
      <c r="C16" s="29" t="s">
        <v>109</v>
      </c>
      <c r="D16" s="17" t="s">
        <v>110</v>
      </c>
      <c r="E16" s="17">
        <v>583193</v>
      </c>
      <c r="F16" s="17">
        <v>583001</v>
      </c>
      <c r="G16" s="17">
        <v>583115</v>
      </c>
      <c r="H16" s="17">
        <v>583002</v>
      </c>
      <c r="I16" s="17">
        <v>656599</v>
      </c>
      <c r="J16" s="30" t="s">
        <v>111</v>
      </c>
      <c r="K16" s="7">
        <v>581472</v>
      </c>
      <c r="L16" s="7">
        <v>581258</v>
      </c>
      <c r="O16" s="28"/>
    </row>
    <row r="17" spans="1:15" ht="18.75" customHeight="1">
      <c r="A17" s="5" t="s">
        <v>19</v>
      </c>
      <c r="B17" s="6" t="s">
        <v>73</v>
      </c>
      <c r="C17" s="6" t="s">
        <v>77</v>
      </c>
      <c r="D17" s="6" t="s">
        <v>77</v>
      </c>
      <c r="E17" s="31" t="s">
        <v>112</v>
      </c>
      <c r="F17" s="5" t="s">
        <v>76</v>
      </c>
      <c r="G17" s="6" t="s">
        <v>77</v>
      </c>
      <c r="H17" s="6" t="s">
        <v>77</v>
      </c>
      <c r="I17" s="6" t="s">
        <v>77</v>
      </c>
      <c r="J17" s="32" t="s">
        <v>77</v>
      </c>
      <c r="K17" s="33" t="s">
        <v>0</v>
      </c>
      <c r="L17" s="34"/>
      <c r="O17" s="28"/>
    </row>
    <row r="18" spans="1:15" ht="18.75" customHeight="1">
      <c r="A18" s="7" t="s">
        <v>113</v>
      </c>
      <c r="B18" s="7" t="s">
        <v>21</v>
      </c>
      <c r="C18" s="7" t="s">
        <v>23</v>
      </c>
      <c r="D18" s="7" t="s">
        <v>25</v>
      </c>
      <c r="E18" s="35" t="s">
        <v>114</v>
      </c>
      <c r="F18" s="7" t="s">
        <v>28</v>
      </c>
      <c r="G18" s="7" t="s">
        <v>19</v>
      </c>
      <c r="H18" s="7" t="s">
        <v>31</v>
      </c>
      <c r="I18" s="7" t="s">
        <v>32</v>
      </c>
      <c r="J18" s="36" t="s">
        <v>34</v>
      </c>
      <c r="K18" s="36" t="s">
        <v>19</v>
      </c>
      <c r="L18" s="37"/>
      <c r="N18" s="8"/>
      <c r="O18" s="28"/>
    </row>
    <row r="19" spans="1:15" ht="18.75" customHeight="1">
      <c r="A19" s="17" t="s">
        <v>115</v>
      </c>
      <c r="B19" s="17">
        <v>548169</v>
      </c>
      <c r="C19" s="17">
        <v>655280</v>
      </c>
      <c r="D19" s="17">
        <v>556544</v>
      </c>
      <c r="E19" s="17">
        <v>501063</v>
      </c>
      <c r="F19" s="17">
        <v>649564</v>
      </c>
      <c r="G19" s="17">
        <v>596501</v>
      </c>
      <c r="H19" s="17">
        <v>654060</v>
      </c>
      <c r="I19" s="7">
        <v>546092</v>
      </c>
      <c r="J19" s="36">
        <v>654542</v>
      </c>
      <c r="K19" s="38">
        <v>597366</v>
      </c>
      <c r="L19" s="39">
        <v>596407</v>
      </c>
      <c r="M19" s="53"/>
      <c r="N19" s="40"/>
      <c r="O19" s="28"/>
    </row>
    <row r="20" spans="1:15" ht="18.75" customHeight="1">
      <c r="A20" s="5" t="s">
        <v>37</v>
      </c>
      <c r="B20" s="6" t="s">
        <v>77</v>
      </c>
      <c r="C20" s="31" t="s">
        <v>116</v>
      </c>
      <c r="D20" s="31" t="s">
        <v>117</v>
      </c>
      <c r="E20" s="6" t="s">
        <v>77</v>
      </c>
      <c r="F20" s="6" t="s">
        <v>77</v>
      </c>
      <c r="G20" s="6" t="s">
        <v>77</v>
      </c>
      <c r="H20" s="33" t="s">
        <v>74</v>
      </c>
      <c r="I20" s="33" t="s">
        <v>0</v>
      </c>
      <c r="J20" s="34"/>
      <c r="K20" s="41"/>
      <c r="L20" s="42"/>
      <c r="M20" s="42"/>
      <c r="N20" s="43"/>
      <c r="O20" s="28"/>
    </row>
    <row r="21" spans="1:15" ht="18.75" customHeight="1">
      <c r="A21" s="7" t="s">
        <v>118</v>
      </c>
      <c r="B21" s="7" t="s">
        <v>37</v>
      </c>
      <c r="C21" s="35" t="s">
        <v>119</v>
      </c>
      <c r="D21" s="7">
        <v>556782</v>
      </c>
      <c r="E21" s="7" t="s">
        <v>42</v>
      </c>
      <c r="F21" s="7" t="s">
        <v>44</v>
      </c>
      <c r="G21" s="7" t="s">
        <v>46</v>
      </c>
      <c r="H21" s="36" t="s">
        <v>47</v>
      </c>
      <c r="I21" s="36" t="s">
        <v>37</v>
      </c>
      <c r="J21" s="37"/>
      <c r="K21" s="44" t="s">
        <v>120</v>
      </c>
      <c r="L21" s="45" t="s">
        <v>121</v>
      </c>
      <c r="M21" s="42"/>
      <c r="N21" s="43"/>
      <c r="O21" s="28"/>
    </row>
    <row r="22" spans="1:15" ht="18.75" customHeight="1">
      <c r="A22" s="17" t="s">
        <v>122</v>
      </c>
      <c r="B22" s="17">
        <v>588312</v>
      </c>
      <c r="C22" s="17">
        <v>520516</v>
      </c>
      <c r="D22" s="30" t="s">
        <v>123</v>
      </c>
      <c r="E22" s="17">
        <v>658555</v>
      </c>
      <c r="F22" s="17" t="s">
        <v>124</v>
      </c>
      <c r="G22" s="17" t="s">
        <v>125</v>
      </c>
      <c r="H22" s="38" t="s">
        <v>126</v>
      </c>
      <c r="I22" s="38">
        <v>589116</v>
      </c>
      <c r="J22" s="39" t="s">
        <v>127</v>
      </c>
      <c r="K22" s="46" t="s">
        <v>84</v>
      </c>
      <c r="L22" s="42"/>
      <c r="M22" s="47" t="s">
        <v>128</v>
      </c>
      <c r="N22" s="41"/>
      <c r="O22" s="28"/>
    </row>
    <row r="23" spans="1:31" ht="18.75" customHeight="1">
      <c r="A23" s="48" t="s">
        <v>50</v>
      </c>
      <c r="B23" s="49" t="s">
        <v>73</v>
      </c>
      <c r="C23" s="49" t="s">
        <v>73</v>
      </c>
      <c r="D23" s="49" t="s">
        <v>77</v>
      </c>
      <c r="E23" s="5" t="s">
        <v>76</v>
      </c>
      <c r="F23" s="48" t="s">
        <v>74</v>
      </c>
      <c r="G23" s="48" t="s">
        <v>0</v>
      </c>
      <c r="H23" s="48" t="s">
        <v>0</v>
      </c>
      <c r="K23" s="46" t="s">
        <v>130</v>
      </c>
      <c r="L23" s="41"/>
      <c r="M23" s="47" t="s">
        <v>128</v>
      </c>
      <c r="N23" s="41"/>
      <c r="O23" s="2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8.75" customHeight="1">
      <c r="A24" s="7" t="s">
        <v>131</v>
      </c>
      <c r="B24" s="7" t="s">
        <v>52</v>
      </c>
      <c r="C24" s="7" t="s">
        <v>55</v>
      </c>
      <c r="D24" s="7" t="s">
        <v>57</v>
      </c>
      <c r="E24" s="7" t="s">
        <v>59</v>
      </c>
      <c r="F24" s="7" t="s">
        <v>50</v>
      </c>
      <c r="G24" s="7" t="s">
        <v>52</v>
      </c>
      <c r="H24" s="7" t="s">
        <v>50</v>
      </c>
      <c r="I24" s="1" t="s">
        <v>129</v>
      </c>
      <c r="J24" s="8">
        <v>511037</v>
      </c>
      <c r="K24" s="46" t="s">
        <v>133</v>
      </c>
      <c r="L24" s="42"/>
      <c r="M24" s="50" t="s">
        <v>134</v>
      </c>
      <c r="N24" s="41"/>
      <c r="O24" s="2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8.75" customHeight="1">
      <c r="A25" s="17" t="s">
        <v>135</v>
      </c>
      <c r="B25" s="17">
        <v>640828</v>
      </c>
      <c r="C25" s="17">
        <v>523573</v>
      </c>
      <c r="D25" s="51">
        <v>520542</v>
      </c>
      <c r="E25" s="17">
        <v>640672</v>
      </c>
      <c r="F25" s="17" t="s">
        <v>136</v>
      </c>
      <c r="G25" s="17">
        <v>614165</v>
      </c>
      <c r="H25" s="17">
        <v>613990</v>
      </c>
      <c r="I25" s="1" t="s">
        <v>132</v>
      </c>
      <c r="J25" s="8">
        <v>511173</v>
      </c>
      <c r="K25" s="46" t="s">
        <v>137</v>
      </c>
      <c r="L25" s="41"/>
      <c r="M25" s="47" t="s">
        <v>138</v>
      </c>
      <c r="N25" s="4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8.75" customHeight="1">
      <c r="A26" s="5" t="s">
        <v>63</v>
      </c>
      <c r="B26" s="6" t="s">
        <v>77</v>
      </c>
      <c r="C26" s="6" t="s">
        <v>77</v>
      </c>
      <c r="D26" s="6" t="s">
        <v>77</v>
      </c>
      <c r="E26" s="6" t="s">
        <v>77</v>
      </c>
      <c r="F26" s="6" t="s">
        <v>77</v>
      </c>
      <c r="G26" s="5" t="s">
        <v>0</v>
      </c>
      <c r="H26" s="54"/>
      <c r="I26" s="52" t="s">
        <v>153</v>
      </c>
      <c r="J26" s="8">
        <v>523422</v>
      </c>
      <c r="K26" s="56" t="s">
        <v>140</v>
      </c>
      <c r="L26" s="8"/>
      <c r="M26" s="8"/>
      <c r="N26" s="8"/>
      <c r="O26" s="2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15" ht="18.75" customHeight="1">
      <c r="A27" s="7" t="s">
        <v>141</v>
      </c>
      <c r="B27" s="7" t="s">
        <v>9</v>
      </c>
      <c r="C27" s="7" t="s">
        <v>66</v>
      </c>
      <c r="D27" s="7" t="s">
        <v>67</v>
      </c>
      <c r="E27" s="7" t="s">
        <v>68</v>
      </c>
      <c r="F27" s="7" t="s">
        <v>69</v>
      </c>
      <c r="G27" s="7" t="s">
        <v>63</v>
      </c>
      <c r="H27" s="36"/>
      <c r="I27" s="55" t="s">
        <v>139</v>
      </c>
      <c r="J27" s="8">
        <v>531823</v>
      </c>
      <c r="K27" s="57" t="s">
        <v>142</v>
      </c>
      <c r="L27" s="8"/>
      <c r="M27" s="8"/>
      <c r="N27" s="8"/>
      <c r="O27" s="8"/>
    </row>
    <row r="28" spans="1:15" ht="18.75" customHeight="1">
      <c r="A28" s="17" t="s">
        <v>143</v>
      </c>
      <c r="B28" s="17">
        <v>635896</v>
      </c>
      <c r="C28" s="17">
        <v>646650</v>
      </c>
      <c r="D28" s="17">
        <v>647412</v>
      </c>
      <c r="E28" s="17">
        <v>647278</v>
      </c>
      <c r="F28" s="17">
        <v>647411</v>
      </c>
      <c r="G28" s="17">
        <v>635425</v>
      </c>
      <c r="H28" s="4"/>
      <c r="I28" s="55" t="s">
        <v>148</v>
      </c>
      <c r="J28" s="8">
        <v>511411</v>
      </c>
      <c r="K28" s="58" t="s">
        <v>144</v>
      </c>
      <c r="O28" s="8"/>
    </row>
    <row r="29" spans="1:14" ht="18.75" customHeight="1">
      <c r="A29" s="61" t="s">
        <v>149</v>
      </c>
      <c r="G29" s="60" t="s">
        <v>150</v>
      </c>
      <c r="J29" s="60" t="s">
        <v>145</v>
      </c>
      <c r="L29" s="60" t="s">
        <v>146</v>
      </c>
      <c r="N29" s="60" t="s">
        <v>147</v>
      </c>
    </row>
    <row r="30" ht="23.25">
      <c r="O30" s="8"/>
    </row>
    <row r="31" ht="23.25">
      <c r="O31" s="8"/>
    </row>
    <row r="32" ht="23.25">
      <c r="O32" s="8"/>
    </row>
    <row r="33" ht="23.25">
      <c r="O33" s="8"/>
    </row>
    <row r="34" spans="14:15" ht="23.25">
      <c r="N34" s="59"/>
      <c r="O34" s="8"/>
    </row>
  </sheetData>
  <sheetProtection/>
  <printOptions/>
  <pageMargins left="0.17" right="0.17" top="0.21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F13" sqref="F13"/>
    </sheetView>
  </sheetViews>
  <sheetFormatPr defaultColWidth="9.140625" defaultRowHeight="21.75"/>
  <cols>
    <col min="1" max="9" width="9.140625" style="143" customWidth="1"/>
    <col min="10" max="10" width="10.140625" style="143" customWidth="1"/>
    <col min="11" max="11" width="5.8515625" style="143" customWidth="1"/>
    <col min="12" max="16384" width="9.140625" style="143" customWidth="1"/>
  </cols>
  <sheetData>
    <row r="1" spans="4:10" ht="60.75">
      <c r="D1" s="144" t="s">
        <v>308</v>
      </c>
      <c r="J1" s="145" t="s">
        <v>267</v>
      </c>
    </row>
    <row r="2" spans="1:6" s="62" customFormat="1" ht="23.25">
      <c r="A2" s="135" t="s">
        <v>281</v>
      </c>
      <c r="B2" s="138"/>
      <c r="D2" s="139"/>
      <c r="E2" s="139"/>
      <c r="F2" s="139"/>
    </row>
    <row r="3" spans="1:6" s="62" customFormat="1" ht="20.25">
      <c r="A3" s="135"/>
      <c r="B3" s="141" t="s">
        <v>298</v>
      </c>
      <c r="D3" s="139"/>
      <c r="E3" s="139"/>
      <c r="F3" s="139"/>
    </row>
    <row r="4" ht="23.25">
      <c r="E4" s="148" t="s">
        <v>309</v>
      </c>
    </row>
    <row r="6" ht="29.25" customHeight="1">
      <c r="B6" s="143" t="s">
        <v>295</v>
      </c>
    </row>
    <row r="7" ht="29.25" customHeight="1">
      <c r="A7" s="143" t="s">
        <v>296</v>
      </c>
    </row>
    <row r="8" ht="29.25" customHeight="1">
      <c r="A8" s="143" t="s">
        <v>297</v>
      </c>
    </row>
    <row r="9" spans="2:8" ht="32.25" customHeight="1">
      <c r="B9" s="150" t="s">
        <v>307</v>
      </c>
      <c r="C9" s="149"/>
      <c r="D9" s="149"/>
      <c r="E9" s="149"/>
      <c r="F9" s="149"/>
      <c r="G9" s="149"/>
      <c r="H9" s="149"/>
    </row>
    <row r="10" spans="1:8" ht="23.25">
      <c r="A10" s="147" t="s">
        <v>310</v>
      </c>
      <c r="B10" s="149"/>
      <c r="C10" s="149"/>
      <c r="D10" s="149"/>
      <c r="E10" s="149"/>
      <c r="F10" s="149"/>
      <c r="G10" s="149"/>
      <c r="H10" s="149"/>
    </row>
    <row r="11" spans="1:8" ht="23.25">
      <c r="A11" s="147" t="s">
        <v>311</v>
      </c>
      <c r="B11" s="149"/>
      <c r="C11" s="149"/>
      <c r="D11" s="149"/>
      <c r="E11" s="149"/>
      <c r="F11" s="149"/>
      <c r="G11" s="149"/>
      <c r="H11" s="149"/>
    </row>
    <row r="12" spans="1:8" ht="23.25">
      <c r="A12" s="147" t="s">
        <v>312</v>
      </c>
      <c r="B12" s="149"/>
      <c r="C12" s="149"/>
      <c r="D12" s="149"/>
      <c r="E12" s="149"/>
      <c r="F12" s="149"/>
      <c r="G12" s="149"/>
      <c r="H12" s="149"/>
    </row>
    <row r="13" spans="1:8" ht="23.25">
      <c r="A13" s="147" t="s">
        <v>313</v>
      </c>
      <c r="B13" s="149"/>
      <c r="C13" s="149"/>
      <c r="D13" s="149"/>
      <c r="E13" s="149"/>
      <c r="F13" s="149"/>
      <c r="G13" s="149"/>
      <c r="H13" s="149"/>
    </row>
    <row r="14" spans="1:8" ht="23.25">
      <c r="A14" s="147" t="s">
        <v>314</v>
      </c>
      <c r="B14" s="149"/>
      <c r="C14" s="149"/>
      <c r="D14" s="149"/>
      <c r="E14" s="149"/>
      <c r="F14" s="149"/>
      <c r="G14" s="149"/>
      <c r="H14" s="149"/>
    </row>
    <row r="15" spans="1:8" ht="23.25">
      <c r="A15" s="147" t="s">
        <v>315</v>
      </c>
      <c r="B15" s="149"/>
      <c r="C15" s="149"/>
      <c r="D15" s="149"/>
      <c r="E15" s="149"/>
      <c r="F15" s="149"/>
      <c r="G15" s="149"/>
      <c r="H15" s="149"/>
    </row>
    <row r="16" spans="1:8" ht="23.25">
      <c r="A16" s="147" t="s">
        <v>316</v>
      </c>
      <c r="B16" s="149"/>
      <c r="C16" s="149"/>
      <c r="D16" s="149"/>
      <c r="E16" s="149"/>
      <c r="F16" s="149"/>
      <c r="G16" s="149"/>
      <c r="H16" s="149"/>
    </row>
    <row r="21" spans="1:10" ht="23.25">
      <c r="A21" s="151" t="s">
        <v>303</v>
      </c>
      <c r="B21" s="151"/>
      <c r="C21" s="151"/>
      <c r="D21" s="151"/>
      <c r="G21" s="151" t="s">
        <v>304</v>
      </c>
      <c r="H21" s="151"/>
      <c r="I21" s="151"/>
      <c r="J21" s="151"/>
    </row>
    <row r="22" spans="1:10" ht="23.25">
      <c r="A22" s="151" t="s">
        <v>301</v>
      </c>
      <c r="B22" s="151"/>
      <c r="C22" s="151"/>
      <c r="D22" s="151"/>
      <c r="G22" s="151" t="s">
        <v>305</v>
      </c>
      <c r="H22" s="151"/>
      <c r="I22" s="151"/>
      <c r="J22" s="151"/>
    </row>
    <row r="23" spans="1:10" ht="23.25">
      <c r="A23" s="151" t="s">
        <v>302</v>
      </c>
      <c r="B23" s="151"/>
      <c r="C23" s="151"/>
      <c r="D23" s="151"/>
      <c r="G23" s="151" t="s">
        <v>306</v>
      </c>
      <c r="H23" s="151"/>
      <c r="I23" s="151"/>
      <c r="J23" s="151"/>
    </row>
    <row r="25" spans="1:7" ht="23.25">
      <c r="A25" s="152" t="s">
        <v>317</v>
      </c>
      <c r="B25" s="152"/>
      <c r="C25" s="152"/>
      <c r="D25" s="152"/>
      <c r="E25" s="152"/>
      <c r="F25" s="152"/>
      <c r="G25" s="152"/>
    </row>
    <row r="26" spans="1:4" ht="23.25">
      <c r="A26" s="151" t="s">
        <v>301</v>
      </c>
      <c r="B26" s="151"/>
      <c r="C26" s="151"/>
      <c r="D26" s="151"/>
    </row>
  </sheetData>
  <sheetProtection/>
  <mergeCells count="8">
    <mergeCell ref="A26:D26"/>
    <mergeCell ref="A25:G25"/>
    <mergeCell ref="A21:D21"/>
    <mergeCell ref="A22:D22"/>
    <mergeCell ref="A23:D23"/>
    <mergeCell ref="G21:J21"/>
    <mergeCell ref="G22:J22"/>
    <mergeCell ref="G23:J23"/>
  </mergeCells>
  <printOptions/>
  <pageMargins left="1.05" right="0.4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PageLayoutView="0" workbookViewId="0" topLeftCell="A25">
      <selection activeCell="B7" sqref="B7"/>
    </sheetView>
  </sheetViews>
  <sheetFormatPr defaultColWidth="9.140625" defaultRowHeight="21.75"/>
  <cols>
    <col min="1" max="1" width="6.00390625" style="62" customWidth="1"/>
    <col min="2" max="3" width="32.421875" style="62" customWidth="1"/>
    <col min="4" max="4" width="23.8515625" style="62" customWidth="1"/>
    <col min="5" max="16384" width="9.140625" style="62" customWidth="1"/>
  </cols>
  <sheetData>
    <row r="1" spans="2:4" ht="26.25" customHeight="1">
      <c r="B1" s="142" t="s">
        <v>286</v>
      </c>
      <c r="D1" s="137" t="s">
        <v>266</v>
      </c>
    </row>
    <row r="2" spans="1:6" ht="23.25">
      <c r="A2" s="135" t="s">
        <v>281</v>
      </c>
      <c r="B2" s="138"/>
      <c r="D2" s="139"/>
      <c r="E2" s="139"/>
      <c r="F2" s="139"/>
    </row>
    <row r="3" spans="1:6" ht="20.25">
      <c r="A3" s="135"/>
      <c r="B3" s="141" t="s">
        <v>298</v>
      </c>
      <c r="D3" s="139"/>
      <c r="E3" s="139"/>
      <c r="F3" s="139"/>
    </row>
    <row r="4" ht="34.5" customHeight="1">
      <c r="A4" s="62" t="s">
        <v>287</v>
      </c>
    </row>
    <row r="5" spans="1:4" ht="20.25">
      <c r="A5" s="146" t="s">
        <v>167</v>
      </c>
      <c r="B5" s="146" t="s">
        <v>168</v>
      </c>
      <c r="C5" s="146" t="s">
        <v>261</v>
      </c>
      <c r="D5" s="146" t="s">
        <v>262</v>
      </c>
    </row>
    <row r="6" spans="1:4" ht="20.25">
      <c r="A6" s="65"/>
      <c r="B6" s="65"/>
      <c r="C6" s="65"/>
      <c r="D6" s="65"/>
    </row>
    <row r="7" spans="1:4" ht="20.25">
      <c r="A7" s="67"/>
      <c r="B7" s="67"/>
      <c r="C7" s="67"/>
      <c r="D7" s="67"/>
    </row>
    <row r="8" spans="1:4" ht="20.25">
      <c r="A8" s="67"/>
      <c r="B8" s="67"/>
      <c r="C8" s="67"/>
      <c r="D8" s="67"/>
    </row>
    <row r="9" spans="1:4" ht="20.25">
      <c r="A9" s="67"/>
      <c r="B9" s="67"/>
      <c r="C9" s="67"/>
      <c r="D9" s="67"/>
    </row>
    <row r="10" spans="1:4" ht="20.25">
      <c r="A10" s="67"/>
      <c r="B10" s="67"/>
      <c r="C10" s="67"/>
      <c r="D10" s="67"/>
    </row>
    <row r="11" spans="1:4" ht="20.25">
      <c r="A11" s="67"/>
      <c r="B11" s="67"/>
      <c r="C11" s="67"/>
      <c r="D11" s="67"/>
    </row>
    <row r="12" spans="1:4" ht="20.25">
      <c r="A12" s="67"/>
      <c r="B12" s="67"/>
      <c r="C12" s="67"/>
      <c r="D12" s="67"/>
    </row>
    <row r="13" spans="1:4" ht="20.25">
      <c r="A13" s="67"/>
      <c r="B13" s="67"/>
      <c r="C13" s="67"/>
      <c r="D13" s="67"/>
    </row>
    <row r="14" spans="1:4" ht="20.25">
      <c r="A14" s="67"/>
      <c r="B14" s="67"/>
      <c r="C14" s="67"/>
      <c r="D14" s="67"/>
    </row>
    <row r="15" spans="1:4" ht="20.25">
      <c r="A15" s="67"/>
      <c r="B15" s="67"/>
      <c r="C15" s="67"/>
      <c r="D15" s="67"/>
    </row>
    <row r="16" spans="1:4" ht="20.25">
      <c r="A16" s="67"/>
      <c r="B16" s="67"/>
      <c r="C16" s="67"/>
      <c r="D16" s="67"/>
    </row>
    <row r="17" spans="1:4" ht="20.25">
      <c r="A17" s="67"/>
      <c r="B17" s="67"/>
      <c r="C17" s="67"/>
      <c r="D17" s="67"/>
    </row>
    <row r="18" spans="1:4" ht="20.25">
      <c r="A18" s="67"/>
      <c r="B18" s="67"/>
      <c r="C18" s="67"/>
      <c r="D18" s="67"/>
    </row>
    <row r="19" spans="1:4" ht="20.25">
      <c r="A19" s="67"/>
      <c r="B19" s="67"/>
      <c r="C19" s="67"/>
      <c r="D19" s="67"/>
    </row>
    <row r="20" spans="1:4" ht="20.25">
      <c r="A20" s="67"/>
      <c r="B20" s="67"/>
      <c r="C20" s="67"/>
      <c r="D20" s="67"/>
    </row>
    <row r="21" spans="1:4" ht="20.25">
      <c r="A21" s="67"/>
      <c r="B21" s="67"/>
      <c r="C21" s="67"/>
      <c r="D21" s="67"/>
    </row>
    <row r="22" spans="1:4" ht="20.25">
      <c r="A22" s="67"/>
      <c r="B22" s="67"/>
      <c r="C22" s="67"/>
      <c r="D22" s="67"/>
    </row>
    <row r="23" spans="1:4" ht="20.25">
      <c r="A23" s="67"/>
      <c r="B23" s="67"/>
      <c r="C23" s="67"/>
      <c r="D23" s="67"/>
    </row>
    <row r="24" ht="37.5" customHeight="1">
      <c r="B24" s="62" t="s">
        <v>294</v>
      </c>
    </row>
    <row r="25" ht="20.25">
      <c r="A25" s="62" t="s">
        <v>263</v>
      </c>
    </row>
    <row r="26" ht="20.25">
      <c r="A26" s="62" t="s">
        <v>288</v>
      </c>
    </row>
    <row r="27" ht="20.25">
      <c r="A27" s="62" t="s">
        <v>289</v>
      </c>
    </row>
    <row r="28" ht="20.25">
      <c r="A28" s="62" t="s">
        <v>290</v>
      </c>
    </row>
    <row r="29" ht="20.25">
      <c r="A29" s="62" t="s">
        <v>291</v>
      </c>
    </row>
    <row r="30" ht="20.25">
      <c r="A30" s="62" t="s">
        <v>292</v>
      </c>
    </row>
    <row r="31" ht="20.25">
      <c r="A31" s="62" t="s">
        <v>293</v>
      </c>
    </row>
    <row r="32" ht="20.25">
      <c r="A32" s="62" t="s">
        <v>264</v>
      </c>
    </row>
    <row r="33" ht="20.25">
      <c r="A33" s="62" t="s">
        <v>265</v>
      </c>
    </row>
  </sheetData>
  <sheetProtection/>
  <printOptions/>
  <pageMargins left="0.92" right="0.16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115" zoomScaleNormal="115" zoomScalePageLayoutView="0" workbookViewId="0" topLeftCell="A1">
      <selection activeCell="B7" sqref="B7"/>
    </sheetView>
  </sheetViews>
  <sheetFormatPr defaultColWidth="9.140625" defaultRowHeight="21.75"/>
  <cols>
    <col min="1" max="1" width="9.140625" style="62" customWidth="1"/>
    <col min="2" max="2" width="11.00390625" style="62" customWidth="1"/>
    <col min="3" max="3" width="37.7109375" style="62" customWidth="1"/>
    <col min="4" max="4" width="20.8515625" style="62" customWidth="1"/>
    <col min="5" max="5" width="20.57421875" style="62" customWidth="1"/>
    <col min="6" max="6" width="16.140625" style="62" customWidth="1"/>
    <col min="7" max="16384" width="9.140625" style="62" customWidth="1"/>
  </cols>
  <sheetData>
    <row r="1" spans="2:5" ht="23.25">
      <c r="B1" s="138"/>
      <c r="C1" s="138" t="s">
        <v>282</v>
      </c>
      <c r="E1" s="137" t="s">
        <v>270</v>
      </c>
    </row>
    <row r="2" spans="1:6" ht="23.25">
      <c r="A2" s="135" t="s">
        <v>281</v>
      </c>
      <c r="B2" s="138"/>
      <c r="D2" s="139"/>
      <c r="E2" s="139"/>
      <c r="F2" s="139"/>
    </row>
    <row r="3" spans="1:6" ht="23.25">
      <c r="A3" s="135"/>
      <c r="B3" s="138"/>
      <c r="C3" s="136" t="s">
        <v>280</v>
      </c>
      <c r="D3" s="139"/>
      <c r="E3" s="139"/>
      <c r="F3" s="139"/>
    </row>
    <row r="4" spans="1:6" ht="34.5" customHeight="1">
      <c r="A4" s="62" t="s">
        <v>299</v>
      </c>
      <c r="C4" s="135"/>
      <c r="D4" s="139"/>
      <c r="E4" s="139"/>
      <c r="F4" s="139"/>
    </row>
    <row r="5" spans="1:5" ht="20.25">
      <c r="A5" s="62" t="s">
        <v>258</v>
      </c>
      <c r="C5" s="139"/>
      <c r="D5" s="139"/>
      <c r="E5" s="139"/>
    </row>
    <row r="6" spans="2:5" ht="30.75" customHeight="1">
      <c r="B6" s="62" t="s">
        <v>283</v>
      </c>
      <c r="D6" s="62" t="s">
        <v>154</v>
      </c>
      <c r="E6" s="62" t="s">
        <v>284</v>
      </c>
    </row>
    <row r="7" spans="2:5" ht="30.75" customHeight="1">
      <c r="B7" s="62" t="s">
        <v>257</v>
      </c>
      <c r="D7" s="62" t="s">
        <v>154</v>
      </c>
      <c r="E7" s="62" t="s">
        <v>155</v>
      </c>
    </row>
    <row r="8" spans="1:3" ht="35.25" customHeight="1">
      <c r="A8" s="140" t="s">
        <v>300</v>
      </c>
      <c r="C8" s="68"/>
    </row>
    <row r="9" spans="2:3" ht="20.25">
      <c r="B9" s="68"/>
      <c r="C9" s="68"/>
    </row>
    <row r="10" spans="2:3" ht="20.25">
      <c r="B10" s="68"/>
      <c r="C10" s="68"/>
    </row>
    <row r="11" spans="3:5" ht="20.25">
      <c r="C11" s="62" t="s">
        <v>165</v>
      </c>
      <c r="E11" s="137" t="s">
        <v>164</v>
      </c>
    </row>
    <row r="12" spans="1:4" ht="20.25">
      <c r="A12" s="62" t="s">
        <v>163</v>
      </c>
      <c r="D12" s="62" t="s">
        <v>163</v>
      </c>
    </row>
    <row r="13" spans="1:4" ht="20.25">
      <c r="A13" s="62" t="s">
        <v>162</v>
      </c>
      <c r="D13" s="62" t="s">
        <v>166</v>
      </c>
    </row>
    <row r="14" spans="2:4" ht="20.25">
      <c r="B14" s="68"/>
      <c r="C14" s="68"/>
      <c r="D14" s="62" t="s">
        <v>259</v>
      </c>
    </row>
    <row r="15" spans="2:3" ht="20.25">
      <c r="B15" s="68"/>
      <c r="C15" s="68"/>
    </row>
    <row r="16" spans="1:3" ht="20.25">
      <c r="A16" s="140" t="s">
        <v>285</v>
      </c>
      <c r="C16" s="68"/>
    </row>
    <row r="17" spans="2:3" ht="20.25">
      <c r="B17" s="62" t="s">
        <v>271</v>
      </c>
      <c r="C17" s="68"/>
    </row>
    <row r="18" spans="2:3" ht="20.25">
      <c r="B18" s="62" t="s">
        <v>272</v>
      </c>
      <c r="C18" s="68"/>
    </row>
    <row r="19" spans="2:3" ht="20.25">
      <c r="B19" s="140" t="s">
        <v>274</v>
      </c>
      <c r="C19" s="68"/>
    </row>
    <row r="20" spans="2:3" ht="20.25">
      <c r="B20" s="140" t="s">
        <v>273</v>
      </c>
      <c r="C20" s="68"/>
    </row>
    <row r="21" spans="2:3" ht="20.25">
      <c r="B21" s="140" t="s">
        <v>275</v>
      </c>
      <c r="C21" s="68"/>
    </row>
    <row r="22" spans="2:3" ht="20.25">
      <c r="B22" s="62" t="s">
        <v>276</v>
      </c>
      <c r="C22" s="68"/>
    </row>
    <row r="23" ht="20.25">
      <c r="B23" s="140" t="s">
        <v>277</v>
      </c>
    </row>
    <row r="24" spans="2:3" ht="20.25">
      <c r="B24" s="140" t="s">
        <v>278</v>
      </c>
      <c r="C24" s="68"/>
    </row>
    <row r="25" ht="20.25">
      <c r="B25" s="62" t="s">
        <v>268</v>
      </c>
    </row>
    <row r="26" ht="20.25">
      <c r="B26" s="62" t="s">
        <v>279</v>
      </c>
    </row>
    <row r="27" ht="20.25">
      <c r="B27" s="62" t="s">
        <v>269</v>
      </c>
    </row>
    <row r="28" ht="20.25">
      <c r="B28" s="62" t="s">
        <v>260</v>
      </c>
    </row>
  </sheetData>
  <sheetProtection/>
  <printOptions/>
  <pageMargins left="1.09" right="0.22" top="0.75" bottom="0.75" header="0.28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29.140625" style="0" bestFit="1" customWidth="1"/>
  </cols>
  <sheetData>
    <row r="1" spans="1:2" ht="21.75">
      <c r="A1" t="s">
        <v>318</v>
      </c>
      <c r="B1" t="s"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"/>
  <sheetViews>
    <sheetView view="pageBreakPreview" zoomScale="85" zoomScaleNormal="70" zoomScaleSheetLayoutView="85" zoomScalePageLayoutView="0" workbookViewId="0" topLeftCell="A1">
      <pane ySplit="4" topLeftCell="A5" activePane="bottomLeft" state="frozen"/>
      <selection pane="topLeft" activeCell="E3" sqref="E3:F3"/>
      <selection pane="bottomLeft" activeCell="I6" sqref="I6:R21"/>
    </sheetView>
  </sheetViews>
  <sheetFormatPr defaultColWidth="9.140625" defaultRowHeight="21.75"/>
  <cols>
    <col min="1" max="1" width="11.421875" style="62" customWidth="1"/>
    <col min="2" max="3" width="19.00390625" style="62" customWidth="1"/>
    <col min="4" max="5" width="9.140625" style="62" customWidth="1"/>
    <col min="6" max="6" width="0" style="68" hidden="1" customWidth="1"/>
    <col min="7" max="8" width="0" style="62" hidden="1" customWidth="1"/>
    <col min="9" max="9" width="11.140625" style="62" customWidth="1"/>
    <col min="10" max="10" width="9.57421875" style="62" customWidth="1"/>
    <col min="11" max="11" width="9.140625" style="62" customWidth="1"/>
    <col min="12" max="12" width="11.00390625" style="62" customWidth="1"/>
    <col min="13" max="13" width="9.140625" style="68" customWidth="1"/>
    <col min="14" max="14" width="10.421875" style="62" customWidth="1"/>
    <col min="15" max="15" width="8.8515625" style="62" hidden="1" customWidth="1"/>
    <col min="16" max="16" width="10.140625" style="62" customWidth="1"/>
    <col min="17" max="17" width="18.140625" style="62" customWidth="1"/>
    <col min="18" max="18" width="13.8515625" style="62" customWidth="1"/>
    <col min="19" max="16384" width="9.140625" style="62" customWidth="1"/>
  </cols>
  <sheetData>
    <row r="1" spans="1:18" ht="26.25" customHeight="1">
      <c r="A1" s="161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26.25" customHeight="1">
      <c r="A2" s="160" t="s">
        <v>253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20.25" customHeight="1">
      <c r="A3" s="153" t="s">
        <v>167</v>
      </c>
      <c r="B3" s="162" t="s">
        <v>168</v>
      </c>
      <c r="C3" s="163"/>
      <c r="D3" s="166" t="s">
        <v>171</v>
      </c>
      <c r="E3" s="167"/>
      <c r="F3" s="63" t="s">
        <v>172</v>
      </c>
      <c r="G3" s="63" t="s">
        <v>173</v>
      </c>
      <c r="H3" s="63" t="s">
        <v>174</v>
      </c>
      <c r="I3" s="153" t="s">
        <v>172</v>
      </c>
      <c r="J3" s="153" t="s">
        <v>173</v>
      </c>
      <c r="K3" s="153" t="s">
        <v>174</v>
      </c>
      <c r="L3" s="153" t="s">
        <v>175</v>
      </c>
      <c r="M3" s="153" t="s">
        <v>211</v>
      </c>
      <c r="N3" s="153" t="s">
        <v>177</v>
      </c>
      <c r="O3" s="157" t="s">
        <v>198</v>
      </c>
      <c r="P3" s="155" t="s">
        <v>178</v>
      </c>
      <c r="Q3" s="159" t="s">
        <v>120</v>
      </c>
      <c r="R3" s="159" t="s">
        <v>200</v>
      </c>
    </row>
    <row r="4" spans="1:18" ht="20.25">
      <c r="A4" s="154"/>
      <c r="B4" s="164"/>
      <c r="C4" s="165"/>
      <c r="D4" s="66" t="s">
        <v>169</v>
      </c>
      <c r="E4" s="66" t="s">
        <v>170</v>
      </c>
      <c r="F4" s="65"/>
      <c r="G4" s="65"/>
      <c r="H4" s="65"/>
      <c r="I4" s="154"/>
      <c r="J4" s="154"/>
      <c r="K4" s="154"/>
      <c r="L4" s="154"/>
      <c r="M4" s="154"/>
      <c r="N4" s="154"/>
      <c r="O4" s="158"/>
      <c r="P4" s="156"/>
      <c r="Q4" s="159"/>
      <c r="R4" s="159"/>
    </row>
    <row r="5" spans="1:18" ht="23.25">
      <c r="A5" s="69"/>
      <c r="B5" s="70" t="s">
        <v>179</v>
      </c>
      <c r="C5" s="71"/>
      <c r="D5" s="67"/>
      <c r="E5" s="67"/>
      <c r="F5" s="66"/>
      <c r="G5" s="67"/>
      <c r="H5" s="67"/>
      <c r="I5" s="67"/>
      <c r="J5" s="67"/>
      <c r="K5" s="67"/>
      <c r="L5" s="67"/>
      <c r="M5" s="66"/>
      <c r="N5" s="67"/>
      <c r="O5" s="67"/>
      <c r="P5" s="67"/>
      <c r="Q5" s="67"/>
      <c r="R5" s="67"/>
    </row>
    <row r="6" spans="1:18" ht="23.25">
      <c r="A6" s="69">
        <v>1</v>
      </c>
      <c r="B6" s="67" t="s">
        <v>180</v>
      </c>
      <c r="C6" s="67" t="s">
        <v>181</v>
      </c>
      <c r="D6" s="73" t="s">
        <v>197</v>
      </c>
      <c r="E6" s="67"/>
      <c r="F6" s="66"/>
      <c r="G6" s="67"/>
      <c r="H6" s="67"/>
      <c r="I6" s="67">
        <v>55</v>
      </c>
      <c r="J6" s="67">
        <v>100</v>
      </c>
      <c r="K6" s="67">
        <v>150</v>
      </c>
      <c r="L6" s="67">
        <f>SUM(J6:K6)</f>
        <v>250</v>
      </c>
      <c r="M6" s="66" t="s">
        <v>161</v>
      </c>
      <c r="N6" s="73" t="s">
        <v>197</v>
      </c>
      <c r="O6" s="67"/>
      <c r="P6" s="73" t="s">
        <v>197</v>
      </c>
      <c r="Q6" s="64" t="s">
        <v>199</v>
      </c>
      <c r="R6" s="67">
        <v>250</v>
      </c>
    </row>
    <row r="7" spans="1:18" ht="23.25">
      <c r="A7" s="69"/>
      <c r="B7" s="70" t="s">
        <v>182</v>
      </c>
      <c r="C7" s="67"/>
      <c r="D7" s="67"/>
      <c r="E7" s="67"/>
      <c r="F7" s="66" t="s">
        <v>157</v>
      </c>
      <c r="G7" s="67"/>
      <c r="H7" s="67"/>
      <c r="I7" s="67"/>
      <c r="J7" s="67"/>
      <c r="K7" s="67"/>
      <c r="L7" s="67"/>
      <c r="M7" s="66"/>
      <c r="N7" s="67"/>
      <c r="O7" s="67"/>
      <c r="P7" s="67"/>
      <c r="Q7" s="67"/>
      <c r="R7" s="67"/>
    </row>
    <row r="8" spans="1:18" ht="23.25">
      <c r="A8" s="69">
        <v>2</v>
      </c>
      <c r="B8" s="67" t="s">
        <v>195</v>
      </c>
      <c r="C8" s="67" t="s">
        <v>196</v>
      </c>
      <c r="D8" s="73" t="s">
        <v>197</v>
      </c>
      <c r="E8" s="67"/>
      <c r="F8" s="66"/>
      <c r="G8" s="67"/>
      <c r="H8" s="67"/>
      <c r="I8" s="67">
        <v>52</v>
      </c>
      <c r="J8" s="67">
        <v>100</v>
      </c>
      <c r="K8" s="67">
        <v>150</v>
      </c>
      <c r="L8" s="67">
        <f aca="true" t="shared" si="0" ref="L8:L21">SUM(J8:K8)</f>
        <v>250</v>
      </c>
      <c r="M8" s="66" t="s">
        <v>157</v>
      </c>
      <c r="N8" s="73" t="s">
        <v>197</v>
      </c>
      <c r="O8" s="73"/>
      <c r="P8" s="73" t="s">
        <v>197</v>
      </c>
      <c r="Q8" s="64" t="s">
        <v>199</v>
      </c>
      <c r="R8" s="67">
        <v>250</v>
      </c>
    </row>
    <row r="9" spans="1:18" ht="23.25">
      <c r="A9" s="69">
        <v>3</v>
      </c>
      <c r="B9" s="67" t="s">
        <v>205</v>
      </c>
      <c r="C9" s="67" t="s">
        <v>206</v>
      </c>
      <c r="D9" s="73" t="s">
        <v>197</v>
      </c>
      <c r="E9" s="67"/>
      <c r="F9" s="66"/>
      <c r="G9" s="67"/>
      <c r="H9" s="67"/>
      <c r="I9" s="67">
        <v>35</v>
      </c>
      <c r="J9" s="67">
        <v>100</v>
      </c>
      <c r="K9" s="67">
        <v>150</v>
      </c>
      <c r="L9" s="67">
        <f t="shared" si="0"/>
        <v>250</v>
      </c>
      <c r="M9" s="66" t="s">
        <v>157</v>
      </c>
      <c r="N9" s="73" t="s">
        <v>197</v>
      </c>
      <c r="O9" s="73"/>
      <c r="P9" s="73" t="s">
        <v>197</v>
      </c>
      <c r="Q9" s="64" t="s">
        <v>199</v>
      </c>
      <c r="R9" s="67">
        <v>250</v>
      </c>
    </row>
    <row r="10" spans="1:18" ht="23.25">
      <c r="A10" s="69"/>
      <c r="B10" s="70" t="s">
        <v>185</v>
      </c>
      <c r="C10" s="70"/>
      <c r="D10" s="67"/>
      <c r="E10" s="67"/>
      <c r="F10" s="66"/>
      <c r="G10" s="67"/>
      <c r="H10" s="67"/>
      <c r="I10" s="67"/>
      <c r="J10" s="67"/>
      <c r="K10" s="67"/>
      <c r="L10" s="67"/>
      <c r="M10" s="66"/>
      <c r="N10" s="67"/>
      <c r="O10" s="67"/>
      <c r="P10" s="67"/>
      <c r="Q10" s="67"/>
      <c r="R10" s="67"/>
    </row>
    <row r="11" spans="1:18" ht="23.25">
      <c r="A11" s="69">
        <v>4</v>
      </c>
      <c r="B11" s="72" t="s">
        <v>186</v>
      </c>
      <c r="C11" s="72" t="s">
        <v>49</v>
      </c>
      <c r="D11" s="73" t="s">
        <v>197</v>
      </c>
      <c r="E11" s="67"/>
      <c r="F11" s="66"/>
      <c r="G11" s="67"/>
      <c r="H11" s="67"/>
      <c r="I11" s="67">
        <v>47</v>
      </c>
      <c r="J11" s="67">
        <v>100</v>
      </c>
      <c r="K11" s="67">
        <v>150</v>
      </c>
      <c r="L11" s="67">
        <f t="shared" si="0"/>
        <v>250</v>
      </c>
      <c r="M11" s="66" t="s">
        <v>214</v>
      </c>
      <c r="N11" s="73" t="s">
        <v>197</v>
      </c>
      <c r="O11" s="73"/>
      <c r="P11" s="73" t="s">
        <v>197</v>
      </c>
      <c r="Q11" s="64" t="s">
        <v>199</v>
      </c>
      <c r="R11" s="67">
        <v>250</v>
      </c>
    </row>
    <row r="12" spans="1:18" ht="23.25">
      <c r="A12" s="69"/>
      <c r="B12" s="70" t="s">
        <v>187</v>
      </c>
      <c r="C12" s="70"/>
      <c r="D12" s="67"/>
      <c r="E12" s="67"/>
      <c r="F12" s="66"/>
      <c r="G12" s="67"/>
      <c r="H12" s="67"/>
      <c r="I12" s="67"/>
      <c r="J12" s="67"/>
      <c r="K12" s="67"/>
      <c r="L12" s="67"/>
      <c r="M12" s="66"/>
      <c r="N12" s="67"/>
      <c r="O12" s="67"/>
      <c r="P12" s="67"/>
      <c r="Q12" s="67"/>
      <c r="R12" s="67"/>
    </row>
    <row r="13" spans="1:18" s="77" customFormat="1" ht="23.25">
      <c r="A13" s="69">
        <v>5</v>
      </c>
      <c r="B13" s="75" t="s">
        <v>188</v>
      </c>
      <c r="C13" s="75" t="s">
        <v>189</v>
      </c>
      <c r="D13" s="78" t="s">
        <v>197</v>
      </c>
      <c r="E13" s="75"/>
      <c r="F13" s="76"/>
      <c r="G13" s="75"/>
      <c r="H13" s="75"/>
      <c r="I13" s="75">
        <v>47</v>
      </c>
      <c r="J13" s="67">
        <v>100</v>
      </c>
      <c r="K13" s="67">
        <v>150</v>
      </c>
      <c r="L13" s="67">
        <f t="shared" si="0"/>
        <v>250</v>
      </c>
      <c r="M13" s="66" t="s">
        <v>159</v>
      </c>
      <c r="N13" s="78" t="s">
        <v>197</v>
      </c>
      <c r="O13" s="78">
        <v>250</v>
      </c>
      <c r="P13" s="78" t="s">
        <v>197</v>
      </c>
      <c r="Q13" s="79" t="s">
        <v>199</v>
      </c>
      <c r="R13" s="67">
        <v>250</v>
      </c>
    </row>
    <row r="14" spans="1:18" ht="23.25">
      <c r="A14" s="69"/>
      <c r="B14" s="70" t="s">
        <v>190</v>
      </c>
      <c r="C14" s="70"/>
      <c r="D14" s="67"/>
      <c r="E14" s="67"/>
      <c r="F14" s="66"/>
      <c r="G14" s="67"/>
      <c r="H14" s="67"/>
      <c r="I14" s="67"/>
      <c r="J14" s="67"/>
      <c r="K14" s="67"/>
      <c r="L14" s="67"/>
      <c r="M14" s="66"/>
      <c r="N14" s="67"/>
      <c r="O14" s="67"/>
      <c r="P14" s="67"/>
      <c r="Q14" s="67"/>
      <c r="R14" s="67"/>
    </row>
    <row r="15" spans="1:18" ht="23.25">
      <c r="A15" s="69">
        <v>6</v>
      </c>
      <c r="B15" s="67" t="s">
        <v>204</v>
      </c>
      <c r="C15" s="67" t="s">
        <v>203</v>
      </c>
      <c r="D15" s="73" t="s">
        <v>197</v>
      </c>
      <c r="E15" s="67"/>
      <c r="F15" s="66"/>
      <c r="G15" s="67"/>
      <c r="H15" s="67"/>
      <c r="I15" s="67">
        <v>53</v>
      </c>
      <c r="J15" s="67">
        <v>100</v>
      </c>
      <c r="K15" s="67">
        <v>150</v>
      </c>
      <c r="L15" s="67">
        <f t="shared" si="0"/>
        <v>250</v>
      </c>
      <c r="M15" s="66" t="s">
        <v>158</v>
      </c>
      <c r="N15" s="73" t="s">
        <v>197</v>
      </c>
      <c r="O15" s="73"/>
      <c r="P15" s="73" t="s">
        <v>197</v>
      </c>
      <c r="Q15" s="64" t="s">
        <v>199</v>
      </c>
      <c r="R15" s="67">
        <v>250</v>
      </c>
    </row>
    <row r="16" spans="1:18" ht="23.25">
      <c r="A16" s="69">
        <v>7</v>
      </c>
      <c r="B16" s="67" t="s">
        <v>208</v>
      </c>
      <c r="C16" s="67" t="s">
        <v>209</v>
      </c>
      <c r="D16" s="73" t="s">
        <v>197</v>
      </c>
      <c r="E16" s="67"/>
      <c r="F16" s="66"/>
      <c r="G16" s="67"/>
      <c r="H16" s="67"/>
      <c r="I16" s="67">
        <v>40</v>
      </c>
      <c r="J16" s="67">
        <v>100</v>
      </c>
      <c r="K16" s="67">
        <v>150</v>
      </c>
      <c r="L16" s="67">
        <f t="shared" si="0"/>
        <v>250</v>
      </c>
      <c r="M16" s="66" t="s">
        <v>158</v>
      </c>
      <c r="N16" s="73" t="s">
        <v>197</v>
      </c>
      <c r="O16" s="73"/>
      <c r="P16" s="73" t="s">
        <v>197</v>
      </c>
      <c r="Q16" s="64" t="s">
        <v>199</v>
      </c>
      <c r="R16" s="67">
        <v>250</v>
      </c>
    </row>
    <row r="17" spans="1:18" ht="23.25">
      <c r="A17" s="69"/>
      <c r="B17" s="70" t="s">
        <v>191</v>
      </c>
      <c r="C17" s="70"/>
      <c r="D17" s="67"/>
      <c r="E17" s="67"/>
      <c r="F17" s="66"/>
      <c r="G17" s="67"/>
      <c r="H17" s="67"/>
      <c r="I17" s="67"/>
      <c r="J17" s="67"/>
      <c r="K17" s="67"/>
      <c r="L17" s="67"/>
      <c r="M17" s="66"/>
      <c r="N17" s="67"/>
      <c r="O17" s="67"/>
      <c r="P17" s="67"/>
      <c r="Q17" s="67"/>
      <c r="R17" s="67"/>
    </row>
    <row r="18" spans="1:18" s="77" customFormat="1" ht="23.25">
      <c r="A18" s="69">
        <v>8</v>
      </c>
      <c r="B18" s="75" t="s">
        <v>201</v>
      </c>
      <c r="C18" s="75" t="s">
        <v>202</v>
      </c>
      <c r="D18" s="78" t="s">
        <v>197</v>
      </c>
      <c r="E18" s="75"/>
      <c r="F18" s="76"/>
      <c r="G18" s="75"/>
      <c r="H18" s="75"/>
      <c r="I18" s="75">
        <v>55</v>
      </c>
      <c r="J18" s="75">
        <v>100</v>
      </c>
      <c r="K18" s="75">
        <v>150</v>
      </c>
      <c r="L18" s="75">
        <f t="shared" si="0"/>
        <v>250</v>
      </c>
      <c r="M18" s="76" t="s">
        <v>156</v>
      </c>
      <c r="N18" s="78" t="s">
        <v>197</v>
      </c>
      <c r="O18" s="78" t="s">
        <v>197</v>
      </c>
      <c r="P18" s="78" t="s">
        <v>197</v>
      </c>
      <c r="Q18" s="79" t="s">
        <v>199</v>
      </c>
      <c r="R18" s="75">
        <v>250</v>
      </c>
    </row>
    <row r="19" spans="1:18" ht="23.25">
      <c r="A19" s="69">
        <v>9</v>
      </c>
      <c r="B19" s="67" t="s">
        <v>192</v>
      </c>
      <c r="C19" s="67" t="s">
        <v>193</v>
      </c>
      <c r="D19" s="73" t="s">
        <v>197</v>
      </c>
      <c r="E19" s="67"/>
      <c r="F19" s="66"/>
      <c r="G19" s="67"/>
      <c r="H19" s="67"/>
      <c r="I19" s="67">
        <v>38</v>
      </c>
      <c r="J19" s="67">
        <v>100</v>
      </c>
      <c r="K19" s="67">
        <v>150</v>
      </c>
      <c r="L19" s="67">
        <f t="shared" si="0"/>
        <v>250</v>
      </c>
      <c r="M19" s="66" t="s">
        <v>159</v>
      </c>
      <c r="N19" s="73" t="s">
        <v>197</v>
      </c>
      <c r="O19" s="73"/>
      <c r="P19" s="73" t="s">
        <v>197</v>
      </c>
      <c r="Q19" s="64" t="s">
        <v>199</v>
      </c>
      <c r="R19" s="67">
        <v>250</v>
      </c>
    </row>
    <row r="20" spans="1:18" ht="23.25">
      <c r="A20" s="69"/>
      <c r="B20" s="70" t="s">
        <v>194</v>
      </c>
      <c r="C20" s="70"/>
      <c r="D20" s="67"/>
      <c r="E20" s="67"/>
      <c r="F20" s="66"/>
      <c r="G20" s="67"/>
      <c r="H20" s="67"/>
      <c r="I20" s="67"/>
      <c r="J20" s="67"/>
      <c r="K20" s="67"/>
      <c r="L20" s="67"/>
      <c r="M20" s="66"/>
      <c r="N20" s="67"/>
      <c r="O20" s="67"/>
      <c r="P20" s="67"/>
      <c r="Q20" s="67"/>
      <c r="R20" s="67"/>
    </row>
    <row r="21" spans="1:18" ht="23.25">
      <c r="A21" s="69">
        <v>10</v>
      </c>
      <c r="B21" s="67" t="s">
        <v>183</v>
      </c>
      <c r="C21" s="67" t="s">
        <v>184</v>
      </c>
      <c r="D21" s="73" t="s">
        <v>197</v>
      </c>
      <c r="E21" s="67"/>
      <c r="F21" s="66"/>
      <c r="G21" s="67"/>
      <c r="H21" s="67"/>
      <c r="I21" s="67">
        <v>48</v>
      </c>
      <c r="J21" s="67">
        <v>100</v>
      </c>
      <c r="K21" s="67">
        <v>150</v>
      </c>
      <c r="L21" s="67">
        <f t="shared" si="0"/>
        <v>250</v>
      </c>
      <c r="M21" s="66" t="s">
        <v>214</v>
      </c>
      <c r="N21" s="73" t="s">
        <v>197</v>
      </c>
      <c r="O21" s="73"/>
      <c r="P21" s="73" t="s">
        <v>197</v>
      </c>
      <c r="Q21" s="64" t="s">
        <v>199</v>
      </c>
      <c r="R21" s="67">
        <v>250</v>
      </c>
    </row>
    <row r="22" spans="1:19" ht="28.5">
      <c r="A22" s="83"/>
      <c r="C22" s="88" t="s">
        <v>176</v>
      </c>
      <c r="D22" s="84">
        <v>10</v>
      </c>
      <c r="E22" s="85"/>
      <c r="F22" s="85"/>
      <c r="G22" s="87">
        <v>57</v>
      </c>
      <c r="H22" s="87"/>
      <c r="I22" s="87"/>
      <c r="J22" s="86">
        <f>SUM(J6:J21)</f>
        <v>1000</v>
      </c>
      <c r="K22" s="86">
        <f>SUM(K6:K21)</f>
        <v>1500</v>
      </c>
      <c r="L22" s="86">
        <f>SUM(L6:L21)</f>
        <v>2500</v>
      </c>
      <c r="M22" s="85"/>
      <c r="N22" s="134"/>
      <c r="O22" s="134"/>
      <c r="P22" s="87"/>
      <c r="Q22" s="88"/>
      <c r="R22" s="89">
        <f>SUM(R6:R21)</f>
        <v>2500</v>
      </c>
      <c r="S22" s="74"/>
    </row>
    <row r="23" spans="1:10" ht="23.25">
      <c r="A23" s="82"/>
      <c r="D23" s="74"/>
      <c r="E23" s="74"/>
      <c r="J23" s="74"/>
    </row>
    <row r="24" ht="23.25">
      <c r="A24" s="69"/>
    </row>
    <row r="25" ht="23.25">
      <c r="A25" s="69"/>
    </row>
    <row r="26" ht="23.25">
      <c r="A26" s="69"/>
    </row>
    <row r="27" ht="23.25">
      <c r="A27" s="69"/>
    </row>
    <row r="28" ht="23.25">
      <c r="A28" s="69"/>
    </row>
    <row r="29" ht="23.25">
      <c r="A29" s="69"/>
    </row>
    <row r="30" ht="23.25">
      <c r="A30" s="69"/>
    </row>
    <row r="31" ht="23.25">
      <c r="A31" s="69"/>
    </row>
    <row r="32" ht="23.25">
      <c r="A32" s="69"/>
    </row>
    <row r="33" ht="23.25">
      <c r="A33" s="69"/>
    </row>
    <row r="34" ht="23.25">
      <c r="A34" s="69"/>
    </row>
    <row r="35" ht="23.25">
      <c r="A35" s="69"/>
    </row>
    <row r="36" ht="23.25">
      <c r="A36" s="69"/>
    </row>
    <row r="37" ht="23.25">
      <c r="A37" s="69"/>
    </row>
    <row r="38" ht="23.25">
      <c r="A38" s="69"/>
    </row>
    <row r="39" ht="23.25">
      <c r="A39" s="69"/>
    </row>
    <row r="40" ht="23.25">
      <c r="A40" s="69"/>
    </row>
    <row r="41" ht="23.25">
      <c r="A41" s="69"/>
    </row>
    <row r="42" ht="23.25">
      <c r="A42" s="69"/>
    </row>
    <row r="43" ht="23.25">
      <c r="A43" s="69"/>
    </row>
    <row r="44" ht="23.25">
      <c r="A44" s="69"/>
    </row>
    <row r="45" ht="23.25">
      <c r="A45" s="69"/>
    </row>
    <row r="46" ht="23.25">
      <c r="A46" s="69"/>
    </row>
    <row r="47" ht="23.25">
      <c r="A47" s="69"/>
    </row>
    <row r="48" ht="23.25">
      <c r="A48" s="69"/>
    </row>
    <row r="49" ht="23.25">
      <c r="A49" s="69"/>
    </row>
    <row r="50" ht="23.25">
      <c r="A50" s="69"/>
    </row>
    <row r="51" ht="23.25">
      <c r="A51" s="69"/>
    </row>
    <row r="52" ht="23.25">
      <c r="A52" s="69"/>
    </row>
    <row r="53" spans="1:16" ht="23.25">
      <c r="A53" s="69"/>
      <c r="P53" s="81"/>
    </row>
    <row r="54" spans="1:16" ht="23.25">
      <c r="A54" s="69"/>
      <c r="P54" s="81"/>
    </row>
    <row r="55" ht="23.25">
      <c r="A55" s="69"/>
    </row>
    <row r="56" ht="23.25">
      <c r="A56" s="69"/>
    </row>
    <row r="57" spans="1:16" ht="23.25">
      <c r="A57" s="69"/>
      <c r="M57" s="62"/>
      <c r="N57" s="80"/>
      <c r="P57" s="81"/>
    </row>
    <row r="58" ht="23.25">
      <c r="A58" s="69"/>
    </row>
    <row r="59" ht="23.25">
      <c r="A59" s="69"/>
    </row>
    <row r="60" ht="23.25">
      <c r="A60" s="69"/>
    </row>
  </sheetData>
  <sheetProtection/>
  <mergeCells count="15">
    <mergeCell ref="R3:R4"/>
    <mergeCell ref="Q3:Q4"/>
    <mergeCell ref="A2:R2"/>
    <mergeCell ref="A1:R1"/>
    <mergeCell ref="M3:M4"/>
    <mergeCell ref="B3:C4"/>
    <mergeCell ref="A3:A4"/>
    <mergeCell ref="D3:E3"/>
    <mergeCell ref="N3:N4"/>
    <mergeCell ref="P3:P4"/>
    <mergeCell ref="I3:I4"/>
    <mergeCell ref="J3:J4"/>
    <mergeCell ref="K3:K4"/>
    <mergeCell ref="L3:L4"/>
    <mergeCell ref="O3:O4"/>
  </mergeCells>
  <printOptions horizontalCentered="1"/>
  <pageMargins left="0.1968503937007874" right="0.11811023622047245" top="0.15748031496062992" bottom="0.15748031496062992" header="0" footer="0"/>
  <pageSetup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Q36"/>
  <sheetViews>
    <sheetView view="pageBreakPreview" zoomScale="85" zoomScaleSheetLayoutView="85" zoomScalePageLayoutView="0" workbookViewId="0" topLeftCell="A4">
      <selection activeCell="C16" sqref="C16"/>
    </sheetView>
  </sheetViews>
  <sheetFormatPr defaultColWidth="10.421875" defaultRowHeight="21.75"/>
  <cols>
    <col min="1" max="1" width="10.421875" style="90" customWidth="1"/>
    <col min="2" max="2" width="35.00390625" style="91" customWidth="1"/>
    <col min="3" max="3" width="14.57421875" style="90" customWidth="1"/>
    <col min="4" max="4" width="14.8515625" style="90" customWidth="1"/>
    <col min="5" max="5" width="14.8515625" style="104" customWidth="1"/>
    <col min="6" max="6" width="14.8515625" style="90" customWidth="1"/>
    <col min="7" max="13" width="10.421875" style="90" customWidth="1"/>
    <col min="14" max="14" width="10.421875" style="91" customWidth="1"/>
    <col min="15" max="16" width="14.8515625" style="101" customWidth="1"/>
    <col min="17" max="16384" width="10.421875" style="91" customWidth="1"/>
  </cols>
  <sheetData>
    <row r="1" ht="23.25">
      <c r="F1" s="90" t="s">
        <v>215</v>
      </c>
    </row>
    <row r="2" ht="23.25">
      <c r="F2" s="90" t="s">
        <v>216</v>
      </c>
    </row>
    <row r="3" ht="23.25">
      <c r="F3" s="90" t="s">
        <v>217</v>
      </c>
    </row>
    <row r="4" spans="1:16" ht="23.25">
      <c r="A4" s="92" t="s">
        <v>167</v>
      </c>
      <c r="B4" s="92" t="s">
        <v>218</v>
      </c>
      <c r="C4" s="170" t="s">
        <v>219</v>
      </c>
      <c r="D4" s="171"/>
      <c r="E4" s="168" t="s">
        <v>220</v>
      </c>
      <c r="F4" s="169"/>
      <c r="G4" s="105"/>
      <c r="H4" s="95"/>
      <c r="I4" s="95"/>
      <c r="J4" s="95" t="s">
        <v>221</v>
      </c>
      <c r="K4" s="95"/>
      <c r="L4" s="95"/>
      <c r="M4" s="93"/>
      <c r="N4" s="96" t="s">
        <v>222</v>
      </c>
      <c r="O4" s="107" t="s">
        <v>174</v>
      </c>
      <c r="P4" s="107" t="s">
        <v>223</v>
      </c>
    </row>
    <row r="5" spans="1:16" ht="23.25">
      <c r="A5" s="97"/>
      <c r="B5" s="97"/>
      <c r="C5" s="98" t="s">
        <v>224</v>
      </c>
      <c r="D5" s="98" t="s">
        <v>225</v>
      </c>
      <c r="E5" s="102" t="s">
        <v>226</v>
      </c>
      <c r="F5" s="90" t="s">
        <v>234</v>
      </c>
      <c r="G5" s="97" t="s">
        <v>214</v>
      </c>
      <c r="H5" s="97" t="s">
        <v>156</v>
      </c>
      <c r="I5" s="97" t="s">
        <v>157</v>
      </c>
      <c r="J5" s="97" t="s">
        <v>158</v>
      </c>
      <c r="K5" s="97" t="s">
        <v>159</v>
      </c>
      <c r="L5" s="97" t="s">
        <v>160</v>
      </c>
      <c r="M5" s="97" t="s">
        <v>161</v>
      </c>
      <c r="N5" s="99" t="s">
        <v>235</v>
      </c>
      <c r="O5" s="102" t="s">
        <v>227</v>
      </c>
      <c r="P5" s="102" t="s">
        <v>228</v>
      </c>
    </row>
    <row r="6" spans="1:17" ht="22.5" customHeight="1">
      <c r="A6" s="98">
        <v>1</v>
      </c>
      <c r="B6" s="100" t="s">
        <v>229</v>
      </c>
      <c r="C6" s="98">
        <v>10</v>
      </c>
      <c r="D6" s="98">
        <v>3</v>
      </c>
      <c r="E6" s="106">
        <v>1000</v>
      </c>
      <c r="F6" s="98">
        <v>3</v>
      </c>
      <c r="G6" s="97" t="s">
        <v>207</v>
      </c>
      <c r="H6" s="98">
        <v>5</v>
      </c>
      <c r="I6" s="98">
        <v>2</v>
      </c>
      <c r="J6" s="98">
        <v>1</v>
      </c>
      <c r="K6" s="98">
        <v>2</v>
      </c>
      <c r="L6" s="98" t="s">
        <v>207</v>
      </c>
      <c r="M6" s="98" t="s">
        <v>207</v>
      </c>
      <c r="N6" s="100">
        <f aca="true" t="shared" si="0" ref="N6:N13">SUM(G6:M6)</f>
        <v>10</v>
      </c>
      <c r="O6" s="103">
        <f aca="true" t="shared" si="1" ref="O6:O13">N6*150</f>
        <v>1500</v>
      </c>
      <c r="P6" s="103">
        <f aca="true" t="shared" si="2" ref="P6:P13">E6+O6</f>
        <v>2500</v>
      </c>
      <c r="Q6" s="109">
        <f>P6+P7+P8</f>
        <v>14500</v>
      </c>
    </row>
    <row r="7" spans="1:16" ht="23.25">
      <c r="A7" s="98">
        <v>2</v>
      </c>
      <c r="B7" s="100" t="s">
        <v>230</v>
      </c>
      <c r="C7" s="98" t="e">
        <f>#REF!-'สถจ.สรุปรวม'!C6-'สถจ.สรุปรวม'!C8+'บัญชีผู้สมัคร สถอ.'!D22</f>
        <v>#REF!</v>
      </c>
      <c r="D7" s="98">
        <v>10</v>
      </c>
      <c r="E7" s="106">
        <v>3400</v>
      </c>
      <c r="F7" s="98">
        <v>9</v>
      </c>
      <c r="G7" s="110">
        <v>9</v>
      </c>
      <c r="H7" s="110">
        <v>2</v>
      </c>
      <c r="I7" s="110">
        <v>15</v>
      </c>
      <c r="J7" s="110">
        <v>12</v>
      </c>
      <c r="K7" s="110">
        <v>12</v>
      </c>
      <c r="L7" s="110">
        <v>3</v>
      </c>
      <c r="M7" s="110">
        <v>1</v>
      </c>
      <c r="N7" s="100">
        <f t="shared" si="0"/>
        <v>54</v>
      </c>
      <c r="O7" s="103">
        <f t="shared" si="1"/>
        <v>8100</v>
      </c>
      <c r="P7" s="103">
        <f t="shared" si="2"/>
        <v>11500</v>
      </c>
    </row>
    <row r="8" spans="1:16" ht="23.25">
      <c r="A8" s="98">
        <v>2</v>
      </c>
      <c r="B8" s="100" t="s">
        <v>231</v>
      </c>
      <c r="C8" s="98">
        <v>2</v>
      </c>
      <c r="D8" s="98" t="s">
        <v>207</v>
      </c>
      <c r="E8" s="106">
        <v>200</v>
      </c>
      <c r="F8" s="98" t="s">
        <v>207</v>
      </c>
      <c r="G8" s="98"/>
      <c r="H8" s="98"/>
      <c r="I8" s="98"/>
      <c r="J8" s="98">
        <v>1</v>
      </c>
      <c r="K8" s="98"/>
      <c r="L8" s="98">
        <v>1</v>
      </c>
      <c r="M8" s="98"/>
      <c r="N8" s="100">
        <f t="shared" si="0"/>
        <v>2</v>
      </c>
      <c r="O8" s="103">
        <f t="shared" si="1"/>
        <v>300</v>
      </c>
      <c r="P8" s="103">
        <f t="shared" si="2"/>
        <v>500</v>
      </c>
    </row>
    <row r="9" spans="1:16" ht="23.25">
      <c r="A9" s="98">
        <v>3</v>
      </c>
      <c r="B9" s="100" t="s">
        <v>212</v>
      </c>
      <c r="C9" s="98">
        <v>1</v>
      </c>
      <c r="D9" s="98">
        <v>3</v>
      </c>
      <c r="E9" s="106">
        <v>400</v>
      </c>
      <c r="F9" s="98" t="s">
        <v>207</v>
      </c>
      <c r="G9" s="98"/>
      <c r="H9" s="98"/>
      <c r="I9" s="98"/>
      <c r="J9" s="98">
        <v>3</v>
      </c>
      <c r="K9" s="98">
        <v>1</v>
      </c>
      <c r="L9" s="98"/>
      <c r="M9" s="98"/>
      <c r="N9" s="100">
        <f t="shared" si="0"/>
        <v>4</v>
      </c>
      <c r="O9" s="103">
        <f t="shared" si="1"/>
        <v>600</v>
      </c>
      <c r="P9" s="103">
        <f t="shared" si="2"/>
        <v>1000</v>
      </c>
    </row>
    <row r="10" spans="1:16" ht="23.25">
      <c r="A10" s="98">
        <v>4</v>
      </c>
      <c r="B10" s="100" t="s">
        <v>213</v>
      </c>
      <c r="C10" s="98">
        <v>5</v>
      </c>
      <c r="D10" s="98">
        <v>6</v>
      </c>
      <c r="E10" s="106">
        <v>900</v>
      </c>
      <c r="F10" s="98">
        <v>2</v>
      </c>
      <c r="G10" s="98">
        <v>1</v>
      </c>
      <c r="H10" s="98">
        <v>3</v>
      </c>
      <c r="I10" s="98">
        <v>1</v>
      </c>
      <c r="J10" s="98">
        <v>3</v>
      </c>
      <c r="K10" s="98">
        <v>2</v>
      </c>
      <c r="L10" s="98"/>
      <c r="M10" s="98"/>
      <c r="N10" s="100">
        <f t="shared" si="0"/>
        <v>10</v>
      </c>
      <c r="O10" s="103">
        <f t="shared" si="1"/>
        <v>1500</v>
      </c>
      <c r="P10" s="103">
        <f t="shared" si="2"/>
        <v>2400</v>
      </c>
    </row>
    <row r="11" spans="1:16" ht="23.25">
      <c r="A11" s="98">
        <v>5</v>
      </c>
      <c r="B11" s="100" t="s">
        <v>232</v>
      </c>
      <c r="C11" s="98"/>
      <c r="D11" s="98"/>
      <c r="E11" s="106"/>
      <c r="F11" s="98"/>
      <c r="G11" s="98"/>
      <c r="H11" s="98"/>
      <c r="I11" s="98"/>
      <c r="J11" s="98"/>
      <c r="K11" s="98"/>
      <c r="L11" s="98"/>
      <c r="M11" s="98"/>
      <c r="N11" s="100">
        <f t="shared" si="0"/>
        <v>0</v>
      </c>
      <c r="O11" s="103">
        <f t="shared" si="1"/>
        <v>0</v>
      </c>
      <c r="P11" s="103">
        <f t="shared" si="2"/>
        <v>0</v>
      </c>
    </row>
    <row r="12" spans="1:16" ht="23.25">
      <c r="A12" s="98">
        <v>6</v>
      </c>
      <c r="B12" s="100" t="s">
        <v>232</v>
      </c>
      <c r="C12" s="98"/>
      <c r="D12" s="98"/>
      <c r="E12" s="106"/>
      <c r="F12" s="98"/>
      <c r="G12" s="98"/>
      <c r="H12" s="98"/>
      <c r="I12" s="98"/>
      <c r="J12" s="98"/>
      <c r="K12" s="98"/>
      <c r="L12" s="98"/>
      <c r="M12" s="98"/>
      <c r="N12" s="100">
        <f t="shared" si="0"/>
        <v>0</v>
      </c>
      <c r="O12" s="103">
        <f t="shared" si="1"/>
        <v>0</v>
      </c>
      <c r="P12" s="103">
        <f t="shared" si="2"/>
        <v>0</v>
      </c>
    </row>
    <row r="13" spans="1:16" ht="23.25">
      <c r="A13" s="98">
        <v>7</v>
      </c>
      <c r="B13" s="100" t="s">
        <v>232</v>
      </c>
      <c r="C13" s="98"/>
      <c r="D13" s="98"/>
      <c r="E13" s="106"/>
      <c r="F13" s="98"/>
      <c r="G13" s="98"/>
      <c r="H13" s="98"/>
      <c r="I13" s="98"/>
      <c r="J13" s="98"/>
      <c r="K13" s="98"/>
      <c r="L13" s="98"/>
      <c r="M13" s="98"/>
      <c r="N13" s="100">
        <f t="shared" si="0"/>
        <v>0</v>
      </c>
      <c r="O13" s="103">
        <f t="shared" si="1"/>
        <v>0</v>
      </c>
      <c r="P13" s="103">
        <f t="shared" si="2"/>
        <v>0</v>
      </c>
    </row>
    <row r="14" spans="1:16" ht="23.25">
      <c r="A14" s="98"/>
      <c r="B14" s="100"/>
      <c r="C14" s="98"/>
      <c r="D14" s="98"/>
      <c r="E14" s="106"/>
      <c r="F14" s="98"/>
      <c r="G14" s="98"/>
      <c r="H14" s="98"/>
      <c r="I14" s="98"/>
      <c r="J14" s="98"/>
      <c r="K14" s="98"/>
      <c r="L14" s="98"/>
      <c r="M14" s="98"/>
      <c r="N14" s="100"/>
      <c r="O14" s="103"/>
      <c r="P14" s="103"/>
    </row>
    <row r="15" spans="1:16" s="115" customFormat="1" ht="23.25">
      <c r="A15" s="111">
        <v>1</v>
      </c>
      <c r="B15" s="112" t="s">
        <v>237</v>
      </c>
      <c r="C15" s="111">
        <v>46</v>
      </c>
      <c r="D15" s="111">
        <v>13</v>
      </c>
      <c r="E15" s="113">
        <v>4700</v>
      </c>
      <c r="F15" s="111">
        <v>12</v>
      </c>
      <c r="G15" s="122">
        <v>7</v>
      </c>
      <c r="H15" s="122">
        <v>7</v>
      </c>
      <c r="I15" s="122">
        <v>15</v>
      </c>
      <c r="J15" s="122">
        <v>12</v>
      </c>
      <c r="K15" s="122">
        <v>12</v>
      </c>
      <c r="L15" s="122">
        <v>3</v>
      </c>
      <c r="M15" s="122" t="s">
        <v>207</v>
      </c>
      <c r="N15" s="112">
        <f aca="true" t="shared" si="3" ref="N15:N21">SUM(G15:M15)</f>
        <v>56</v>
      </c>
      <c r="O15" s="114">
        <f aca="true" t="shared" si="4" ref="O15:O21">N15*150</f>
        <v>8400</v>
      </c>
      <c r="P15" s="114">
        <f aca="true" t="shared" si="5" ref="P15:P21">E15+O15</f>
        <v>13100</v>
      </c>
    </row>
    <row r="16" spans="1:16" ht="23.25">
      <c r="A16" s="98">
        <v>2</v>
      </c>
      <c r="B16" s="100" t="s">
        <v>231</v>
      </c>
      <c r="C16" s="98">
        <v>2</v>
      </c>
      <c r="D16" s="98" t="s">
        <v>207</v>
      </c>
      <c r="E16" s="106">
        <v>200</v>
      </c>
      <c r="F16" s="98" t="s">
        <v>207</v>
      </c>
      <c r="G16" s="98"/>
      <c r="H16" s="98"/>
      <c r="I16" s="98"/>
      <c r="J16" s="98">
        <v>1</v>
      </c>
      <c r="K16" s="98"/>
      <c r="L16" s="98">
        <v>1</v>
      </c>
      <c r="M16" s="98"/>
      <c r="N16" s="100">
        <f t="shared" si="3"/>
        <v>2</v>
      </c>
      <c r="O16" s="103">
        <f t="shared" si="4"/>
        <v>300</v>
      </c>
      <c r="P16" s="103">
        <f t="shared" si="5"/>
        <v>500</v>
      </c>
    </row>
    <row r="17" spans="1:17" ht="22.5" customHeight="1">
      <c r="A17" s="98">
        <v>1</v>
      </c>
      <c r="B17" s="100" t="s">
        <v>229</v>
      </c>
      <c r="C17" s="98">
        <v>10</v>
      </c>
      <c r="D17" s="98">
        <v>3</v>
      </c>
      <c r="E17" s="106">
        <v>1000</v>
      </c>
      <c r="F17" s="98">
        <v>3</v>
      </c>
      <c r="G17" s="97" t="s">
        <v>207</v>
      </c>
      <c r="H17" s="98">
        <v>5</v>
      </c>
      <c r="I17" s="98">
        <v>2</v>
      </c>
      <c r="J17" s="98">
        <v>1</v>
      </c>
      <c r="K17" s="98">
        <v>2</v>
      </c>
      <c r="L17" s="98" t="s">
        <v>207</v>
      </c>
      <c r="M17" s="98" t="s">
        <v>207</v>
      </c>
      <c r="N17" s="100">
        <f t="shared" si="3"/>
        <v>10</v>
      </c>
      <c r="O17" s="103">
        <f t="shared" si="4"/>
        <v>1500</v>
      </c>
      <c r="P17" s="103">
        <f t="shared" si="5"/>
        <v>2500</v>
      </c>
      <c r="Q17" s="109">
        <f>P17+P18+P19</f>
        <v>5750</v>
      </c>
    </row>
    <row r="18" spans="1:16" s="115" customFormat="1" ht="23.25">
      <c r="A18" s="111">
        <v>2</v>
      </c>
      <c r="B18" s="112" t="s">
        <v>236</v>
      </c>
      <c r="C18" s="111">
        <v>9</v>
      </c>
      <c r="D18" s="111" t="s">
        <v>207</v>
      </c>
      <c r="E18" s="113">
        <v>900</v>
      </c>
      <c r="F18" s="111" t="s">
        <v>207</v>
      </c>
      <c r="G18" s="122">
        <v>2</v>
      </c>
      <c r="H18" s="122" t="s">
        <v>207</v>
      </c>
      <c r="I18" s="122">
        <v>2</v>
      </c>
      <c r="J18" s="122">
        <v>2</v>
      </c>
      <c r="K18" s="122">
        <v>2</v>
      </c>
      <c r="L18" s="122" t="s">
        <v>207</v>
      </c>
      <c r="M18" s="122">
        <v>1</v>
      </c>
      <c r="N18" s="112">
        <f t="shared" si="3"/>
        <v>9</v>
      </c>
      <c r="O18" s="114">
        <f t="shared" si="4"/>
        <v>1350</v>
      </c>
      <c r="P18" s="114">
        <f t="shared" si="5"/>
        <v>2250</v>
      </c>
    </row>
    <row r="19" spans="1:16" ht="23.25">
      <c r="A19" s="98">
        <v>3</v>
      </c>
      <c r="B19" s="100" t="s">
        <v>212</v>
      </c>
      <c r="C19" s="98">
        <v>1</v>
      </c>
      <c r="D19" s="98">
        <v>3</v>
      </c>
      <c r="E19" s="106">
        <v>400</v>
      </c>
      <c r="F19" s="98" t="s">
        <v>207</v>
      </c>
      <c r="G19" s="98"/>
      <c r="H19" s="98"/>
      <c r="I19" s="98"/>
      <c r="J19" s="98">
        <v>3</v>
      </c>
      <c r="K19" s="98">
        <v>1</v>
      </c>
      <c r="L19" s="98"/>
      <c r="M19" s="98"/>
      <c r="N19" s="100">
        <f t="shared" si="3"/>
        <v>4</v>
      </c>
      <c r="O19" s="103">
        <f t="shared" si="4"/>
        <v>600</v>
      </c>
      <c r="P19" s="103">
        <f t="shared" si="5"/>
        <v>1000</v>
      </c>
    </row>
    <row r="20" spans="1:16" ht="23.25">
      <c r="A20" s="98">
        <v>4</v>
      </c>
      <c r="B20" s="100" t="s">
        <v>213</v>
      </c>
      <c r="C20" s="98">
        <v>5</v>
      </c>
      <c r="D20" s="98">
        <v>6</v>
      </c>
      <c r="E20" s="106">
        <v>900</v>
      </c>
      <c r="F20" s="98">
        <v>2</v>
      </c>
      <c r="G20" s="98">
        <v>1</v>
      </c>
      <c r="H20" s="98">
        <v>3</v>
      </c>
      <c r="I20" s="98">
        <v>1</v>
      </c>
      <c r="J20" s="98">
        <v>3</v>
      </c>
      <c r="K20" s="98">
        <v>2</v>
      </c>
      <c r="L20" s="98"/>
      <c r="M20" s="98"/>
      <c r="N20" s="100">
        <f t="shared" si="3"/>
        <v>10</v>
      </c>
      <c r="O20" s="103">
        <f t="shared" si="4"/>
        <v>1500</v>
      </c>
      <c r="P20" s="103">
        <f t="shared" si="5"/>
        <v>2400</v>
      </c>
    </row>
    <row r="21" spans="1:16" ht="23.25">
      <c r="A21" s="98">
        <v>5</v>
      </c>
      <c r="B21" s="100" t="s">
        <v>238</v>
      </c>
      <c r="C21" s="98">
        <v>57</v>
      </c>
      <c r="D21" s="98">
        <v>8</v>
      </c>
      <c r="E21" s="106">
        <v>5600</v>
      </c>
      <c r="F21" s="98">
        <v>9</v>
      </c>
      <c r="G21" s="98">
        <v>9</v>
      </c>
      <c r="H21" s="98">
        <v>9</v>
      </c>
      <c r="I21" s="98">
        <v>12</v>
      </c>
      <c r="J21" s="98">
        <v>16</v>
      </c>
      <c r="K21" s="98">
        <v>6</v>
      </c>
      <c r="L21" s="98">
        <v>3</v>
      </c>
      <c r="M21" s="98">
        <v>2</v>
      </c>
      <c r="N21" s="100">
        <f t="shared" si="3"/>
        <v>57</v>
      </c>
      <c r="O21" s="103">
        <f t="shared" si="4"/>
        <v>8550</v>
      </c>
      <c r="P21" s="103">
        <f t="shared" si="5"/>
        <v>14150</v>
      </c>
    </row>
    <row r="22" spans="1:16" ht="23.25">
      <c r="A22" s="98">
        <v>6</v>
      </c>
      <c r="B22" s="100" t="s">
        <v>239</v>
      </c>
      <c r="C22" s="98"/>
      <c r="D22" s="98"/>
      <c r="E22" s="106"/>
      <c r="F22" s="98"/>
      <c r="G22" s="98"/>
      <c r="H22" s="98"/>
      <c r="I22" s="98"/>
      <c r="J22" s="98"/>
      <c r="K22" s="98"/>
      <c r="L22" s="98"/>
      <c r="M22" s="98"/>
      <c r="N22" s="100"/>
      <c r="O22" s="103"/>
      <c r="P22" s="103"/>
    </row>
    <row r="23" spans="1:16" ht="23.25">
      <c r="A23" s="98">
        <v>7</v>
      </c>
      <c r="B23" s="100" t="s">
        <v>240</v>
      </c>
      <c r="C23" s="98"/>
      <c r="D23" s="98"/>
      <c r="E23" s="106"/>
      <c r="F23" s="98"/>
      <c r="G23" s="98"/>
      <c r="H23" s="98"/>
      <c r="I23" s="98"/>
      <c r="J23" s="98"/>
      <c r="K23" s="98"/>
      <c r="L23" s="98"/>
      <c r="M23" s="98"/>
      <c r="N23" s="100"/>
      <c r="O23" s="103"/>
      <c r="P23" s="103"/>
    </row>
    <row r="24" spans="1:16" ht="23.25">
      <c r="A24" s="98">
        <v>8</v>
      </c>
      <c r="B24" s="100" t="s">
        <v>241</v>
      </c>
      <c r="C24" s="98"/>
      <c r="D24" s="98"/>
      <c r="E24" s="106"/>
      <c r="F24" s="98"/>
      <c r="G24" s="98"/>
      <c r="H24" s="98"/>
      <c r="I24" s="98"/>
      <c r="J24" s="98"/>
      <c r="K24" s="98"/>
      <c r="L24" s="98"/>
      <c r="M24" s="98"/>
      <c r="N24" s="100"/>
      <c r="O24" s="103"/>
      <c r="P24" s="103"/>
    </row>
    <row r="25" spans="1:16" ht="23.25">
      <c r="A25" s="98">
        <v>9</v>
      </c>
      <c r="B25" s="100" t="s">
        <v>242</v>
      </c>
      <c r="C25" s="98"/>
      <c r="D25" s="98"/>
      <c r="E25" s="106"/>
      <c r="F25" s="98"/>
      <c r="G25" s="98"/>
      <c r="H25" s="98"/>
      <c r="I25" s="98"/>
      <c r="J25" s="98"/>
      <c r="K25" s="98"/>
      <c r="L25" s="98"/>
      <c r="M25" s="98"/>
      <c r="N25" s="100"/>
      <c r="O25" s="103"/>
      <c r="P25" s="103"/>
    </row>
    <row r="26" spans="1:16" ht="23.25">
      <c r="A26" s="98">
        <v>10</v>
      </c>
      <c r="B26" s="100" t="s">
        <v>243</v>
      </c>
      <c r="C26" s="98"/>
      <c r="D26" s="98"/>
      <c r="E26" s="106"/>
      <c r="F26" s="98"/>
      <c r="G26" s="98"/>
      <c r="H26" s="98"/>
      <c r="I26" s="98"/>
      <c r="J26" s="98"/>
      <c r="K26" s="98"/>
      <c r="L26" s="98"/>
      <c r="M26" s="98"/>
      <c r="N26" s="100"/>
      <c r="O26" s="103"/>
      <c r="P26" s="103"/>
    </row>
    <row r="27" spans="1:16" ht="23.25">
      <c r="A27" s="98">
        <v>11</v>
      </c>
      <c r="B27" s="100" t="s">
        <v>244</v>
      </c>
      <c r="C27" s="98"/>
      <c r="D27" s="98"/>
      <c r="E27" s="106"/>
      <c r="F27" s="98"/>
      <c r="G27" s="98"/>
      <c r="H27" s="98"/>
      <c r="I27" s="98"/>
      <c r="J27" s="98"/>
      <c r="K27" s="98"/>
      <c r="L27" s="98"/>
      <c r="M27" s="98"/>
      <c r="N27" s="100"/>
      <c r="O27" s="103"/>
      <c r="P27" s="103"/>
    </row>
    <row r="28" spans="1:16" ht="23.25">
      <c r="A28" s="98">
        <v>8</v>
      </c>
      <c r="B28" s="100"/>
      <c r="C28" s="98"/>
      <c r="D28" s="98"/>
      <c r="E28" s="106"/>
      <c r="F28" s="98"/>
      <c r="G28" s="98"/>
      <c r="H28" s="98"/>
      <c r="I28" s="98"/>
      <c r="J28" s="98"/>
      <c r="K28" s="98"/>
      <c r="L28" s="98"/>
      <c r="M28" s="98"/>
      <c r="N28" s="100"/>
      <c r="O28" s="103"/>
      <c r="P28" s="103"/>
    </row>
    <row r="29" spans="1:16" ht="23.25">
      <c r="A29" s="98">
        <v>9</v>
      </c>
      <c r="B29" s="100"/>
      <c r="C29" s="98"/>
      <c r="D29" s="98"/>
      <c r="E29" s="106"/>
      <c r="F29" s="98"/>
      <c r="G29" s="98"/>
      <c r="H29" s="98"/>
      <c r="I29" s="98"/>
      <c r="J29" s="98"/>
      <c r="K29" s="98"/>
      <c r="L29" s="98"/>
      <c r="M29" s="98"/>
      <c r="N29" s="100"/>
      <c r="O29" s="103"/>
      <c r="P29" s="103"/>
    </row>
    <row r="30" spans="1:16" ht="23.25">
      <c r="A30" s="98">
        <v>10</v>
      </c>
      <c r="B30" s="100"/>
      <c r="C30" s="98"/>
      <c r="D30" s="98"/>
      <c r="E30" s="106"/>
      <c r="F30" s="98"/>
      <c r="G30" s="98"/>
      <c r="H30" s="98"/>
      <c r="I30" s="98"/>
      <c r="J30" s="98"/>
      <c r="K30" s="98"/>
      <c r="L30" s="98"/>
      <c r="M30" s="98"/>
      <c r="N30" s="100"/>
      <c r="O30" s="103"/>
      <c r="P30" s="103"/>
    </row>
    <row r="31" spans="1:16" ht="23.25">
      <c r="A31" s="98">
        <v>11</v>
      </c>
      <c r="B31" s="100"/>
      <c r="C31" s="98"/>
      <c r="D31" s="98"/>
      <c r="E31" s="106"/>
      <c r="F31" s="98"/>
      <c r="G31" s="98"/>
      <c r="H31" s="98"/>
      <c r="I31" s="98"/>
      <c r="J31" s="98"/>
      <c r="K31" s="98"/>
      <c r="L31" s="98"/>
      <c r="M31" s="98"/>
      <c r="N31" s="100"/>
      <c r="O31" s="103"/>
      <c r="P31" s="103"/>
    </row>
    <row r="32" spans="1:16" ht="23.25">
      <c r="A32" s="98">
        <v>12</v>
      </c>
      <c r="B32" s="100"/>
      <c r="C32" s="98"/>
      <c r="D32" s="98"/>
      <c r="E32" s="106"/>
      <c r="F32" s="98"/>
      <c r="G32" s="98"/>
      <c r="H32" s="98"/>
      <c r="I32" s="98"/>
      <c r="J32" s="98"/>
      <c r="K32" s="98"/>
      <c r="L32" s="98"/>
      <c r="M32" s="98"/>
      <c r="N32" s="100"/>
      <c r="O32" s="103"/>
      <c r="P32" s="103"/>
    </row>
    <row r="33" spans="1:16" ht="23.25">
      <c r="A33" s="98">
        <v>13</v>
      </c>
      <c r="B33" s="100"/>
      <c r="C33" s="98"/>
      <c r="D33" s="98"/>
      <c r="E33" s="106"/>
      <c r="F33" s="98"/>
      <c r="G33" s="98"/>
      <c r="H33" s="98"/>
      <c r="I33" s="98"/>
      <c r="J33" s="98"/>
      <c r="K33" s="98"/>
      <c r="L33" s="98"/>
      <c r="M33" s="98"/>
      <c r="N33" s="100"/>
      <c r="O33" s="103"/>
      <c r="P33" s="103"/>
    </row>
    <row r="34" spans="1:16" ht="23.25">
      <c r="A34" s="98">
        <v>14</v>
      </c>
      <c r="B34" s="100"/>
      <c r="C34" s="98"/>
      <c r="D34" s="98"/>
      <c r="E34" s="106"/>
      <c r="F34" s="98"/>
      <c r="G34" s="98"/>
      <c r="H34" s="98"/>
      <c r="I34" s="98"/>
      <c r="J34" s="98"/>
      <c r="K34" s="98"/>
      <c r="L34" s="98"/>
      <c r="M34" s="98"/>
      <c r="N34" s="100"/>
      <c r="O34" s="103"/>
      <c r="P34" s="103"/>
    </row>
    <row r="35" spans="1:16" ht="23.25">
      <c r="A35" s="98">
        <v>15</v>
      </c>
      <c r="B35" s="100"/>
      <c r="C35" s="98"/>
      <c r="D35" s="98"/>
      <c r="E35" s="106"/>
      <c r="F35" s="98"/>
      <c r="G35" s="98"/>
      <c r="H35" s="98"/>
      <c r="I35" s="98"/>
      <c r="J35" s="98"/>
      <c r="K35" s="98"/>
      <c r="L35" s="98"/>
      <c r="M35" s="98"/>
      <c r="N35" s="100"/>
      <c r="O35" s="103"/>
      <c r="P35" s="103"/>
    </row>
    <row r="36" spans="2:16" ht="23.25">
      <c r="B36" s="91" t="s">
        <v>233</v>
      </c>
      <c r="C36" s="98" t="e">
        <f>SUM(C6:C35)</f>
        <v>#REF!</v>
      </c>
      <c r="D36" s="98">
        <f>SUM(D6:D35)</f>
        <v>55</v>
      </c>
      <c r="E36" s="106">
        <f>SUM(E6:E35)</f>
        <v>19600</v>
      </c>
      <c r="F36" s="98">
        <f>SUM(F6:F35)</f>
        <v>40</v>
      </c>
      <c r="O36" s="108">
        <f>SUM(O6:O35)</f>
        <v>34200</v>
      </c>
      <c r="P36" s="108">
        <f>SUM(P6:P35)</f>
        <v>53800</v>
      </c>
    </row>
  </sheetData>
  <sheetProtection/>
  <mergeCells count="2">
    <mergeCell ref="E4:F4"/>
    <mergeCell ref="C4:D4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view="pageBreakPreview" zoomScale="85" zoomScaleSheetLayoutView="85" zoomScalePageLayoutView="0" workbookViewId="0" topLeftCell="A1">
      <selection activeCell="G8" sqref="G8"/>
    </sheetView>
  </sheetViews>
  <sheetFormatPr defaultColWidth="10.421875" defaultRowHeight="21.75"/>
  <cols>
    <col min="1" max="1" width="7.7109375" style="90" customWidth="1"/>
    <col min="2" max="2" width="39.57421875" style="91" customWidth="1"/>
    <col min="3" max="3" width="14.57421875" style="90" customWidth="1"/>
    <col min="4" max="4" width="14.8515625" style="90" customWidth="1"/>
    <col min="5" max="5" width="14.8515625" style="104" customWidth="1"/>
    <col min="6" max="6" width="14.8515625" style="90" customWidth="1"/>
    <col min="7" max="13" width="10.421875" style="90" customWidth="1"/>
    <col min="14" max="14" width="10.421875" style="91" customWidth="1"/>
    <col min="15" max="16" width="14.8515625" style="101" customWidth="1"/>
    <col min="17" max="16384" width="10.421875" style="91" customWidth="1"/>
  </cols>
  <sheetData>
    <row r="1" spans="1:16" s="123" customFormat="1" ht="26.25">
      <c r="A1" s="172" t="s">
        <v>215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23" customFormat="1" ht="26.25">
      <c r="A2" s="172" t="s">
        <v>216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23" customFormat="1" ht="26.25">
      <c r="A3" s="173" t="s">
        <v>255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23.25">
      <c r="A4" s="174" t="s">
        <v>167</v>
      </c>
      <c r="B4" s="174" t="s">
        <v>218</v>
      </c>
      <c r="C4" s="176" t="s">
        <v>219</v>
      </c>
      <c r="D4" s="177"/>
      <c r="E4" s="178" t="s">
        <v>220</v>
      </c>
      <c r="F4" s="179"/>
      <c r="G4" s="132"/>
      <c r="H4" s="124"/>
      <c r="I4" s="124"/>
      <c r="J4" s="124" t="s">
        <v>221</v>
      </c>
      <c r="K4" s="124"/>
      <c r="L4" s="124"/>
      <c r="M4" s="133"/>
      <c r="N4" s="125" t="s">
        <v>222</v>
      </c>
      <c r="O4" s="126" t="s">
        <v>174</v>
      </c>
      <c r="P4" s="126" t="s">
        <v>223</v>
      </c>
    </row>
    <row r="5" spans="1:16" ht="23.25">
      <c r="A5" s="175"/>
      <c r="B5" s="175"/>
      <c r="C5" s="117" t="s">
        <v>224</v>
      </c>
      <c r="D5" s="117" t="s">
        <v>225</v>
      </c>
      <c r="E5" s="127" t="s">
        <v>226</v>
      </c>
      <c r="F5" s="116" t="s">
        <v>234</v>
      </c>
      <c r="G5" s="128" t="s">
        <v>214</v>
      </c>
      <c r="H5" s="128" t="s">
        <v>156</v>
      </c>
      <c r="I5" s="128" t="s">
        <v>157</v>
      </c>
      <c r="J5" s="128" t="s">
        <v>158</v>
      </c>
      <c r="K5" s="128" t="s">
        <v>159</v>
      </c>
      <c r="L5" s="128" t="s">
        <v>160</v>
      </c>
      <c r="M5" s="128" t="s">
        <v>161</v>
      </c>
      <c r="N5" s="129" t="s">
        <v>235</v>
      </c>
      <c r="O5" s="127" t="s">
        <v>227</v>
      </c>
      <c r="P5" s="127" t="s">
        <v>228</v>
      </c>
    </row>
    <row r="6" spans="1:16" ht="23.25">
      <c r="A6" s="98">
        <v>1</v>
      </c>
      <c r="B6" s="100" t="s">
        <v>237</v>
      </c>
      <c r="C6" s="98">
        <v>50</v>
      </c>
      <c r="D6" s="98">
        <v>14</v>
      </c>
      <c r="E6" s="106">
        <v>4700</v>
      </c>
      <c r="F6" s="98">
        <v>12</v>
      </c>
      <c r="G6" s="110">
        <v>8</v>
      </c>
      <c r="H6" s="110">
        <v>7</v>
      </c>
      <c r="I6" s="110">
        <v>15</v>
      </c>
      <c r="J6" s="110">
        <v>14</v>
      </c>
      <c r="K6" s="110">
        <v>12</v>
      </c>
      <c r="L6" s="110">
        <v>3</v>
      </c>
      <c r="M6" s="110" t="s">
        <v>207</v>
      </c>
      <c r="N6" s="100">
        <f>SUM(G6:M6)</f>
        <v>59</v>
      </c>
      <c r="O6" s="103">
        <f>N6*150</f>
        <v>8850</v>
      </c>
      <c r="P6" s="103">
        <f>E6+O6</f>
        <v>13550</v>
      </c>
    </row>
    <row r="7" spans="1:16" ht="23.25">
      <c r="A7" s="98">
        <v>2</v>
      </c>
      <c r="B7" s="100" t="s">
        <v>236</v>
      </c>
      <c r="C7" s="98">
        <v>10</v>
      </c>
      <c r="D7" s="98" t="s">
        <v>207</v>
      </c>
      <c r="E7" s="106">
        <v>1000</v>
      </c>
      <c r="F7" s="98" t="s">
        <v>207</v>
      </c>
      <c r="G7" s="110">
        <v>2</v>
      </c>
      <c r="H7" s="110">
        <v>1</v>
      </c>
      <c r="I7" s="110">
        <v>2</v>
      </c>
      <c r="J7" s="110">
        <v>2</v>
      </c>
      <c r="K7" s="110">
        <v>2</v>
      </c>
      <c r="L7" s="110" t="s">
        <v>207</v>
      </c>
      <c r="M7" s="110">
        <v>1</v>
      </c>
      <c r="N7" s="100">
        <f>SUM(G7:M7)</f>
        <v>10</v>
      </c>
      <c r="O7" s="103">
        <f>N7*150</f>
        <v>1500</v>
      </c>
      <c r="P7" s="103">
        <f>E7+O7</f>
        <v>2500</v>
      </c>
    </row>
    <row r="8" spans="1:16" ht="23.25">
      <c r="A8" s="98">
        <v>3</v>
      </c>
      <c r="B8" s="100" t="s">
        <v>212</v>
      </c>
      <c r="C8" s="98">
        <v>1</v>
      </c>
      <c r="D8" s="98">
        <v>3</v>
      </c>
      <c r="E8" s="106">
        <v>400</v>
      </c>
      <c r="F8" s="98" t="s">
        <v>207</v>
      </c>
      <c r="G8" s="98"/>
      <c r="H8" s="98"/>
      <c r="I8" s="98"/>
      <c r="J8" s="98">
        <v>3</v>
      </c>
      <c r="K8" s="98">
        <v>1</v>
      </c>
      <c r="L8" s="98"/>
      <c r="M8" s="98"/>
      <c r="N8" s="100">
        <f>SUM(G8:M8)</f>
        <v>4</v>
      </c>
      <c r="O8" s="103">
        <f>N8*150</f>
        <v>600</v>
      </c>
      <c r="P8" s="103">
        <f>E8+O8</f>
        <v>1000</v>
      </c>
    </row>
    <row r="9" spans="1:16" ht="23.25">
      <c r="A9" s="98">
        <v>4</v>
      </c>
      <c r="B9" s="100" t="s">
        <v>213</v>
      </c>
      <c r="C9" s="98">
        <v>5</v>
      </c>
      <c r="D9" s="98">
        <v>6</v>
      </c>
      <c r="E9" s="106">
        <v>900</v>
      </c>
      <c r="F9" s="98">
        <v>2</v>
      </c>
      <c r="G9" s="98">
        <v>1</v>
      </c>
      <c r="H9" s="98">
        <v>3</v>
      </c>
      <c r="I9" s="98">
        <v>1</v>
      </c>
      <c r="J9" s="98">
        <v>3</v>
      </c>
      <c r="K9" s="98">
        <v>2</v>
      </c>
      <c r="L9" s="98"/>
      <c r="M9" s="98"/>
      <c r="N9" s="100">
        <f>SUM(G9:M9)</f>
        <v>10</v>
      </c>
      <c r="O9" s="103">
        <f>N9*150</f>
        <v>1500</v>
      </c>
      <c r="P9" s="103">
        <f>E9+O9</f>
        <v>2400</v>
      </c>
    </row>
    <row r="10" spans="1:16" ht="23.25">
      <c r="A10" s="98">
        <v>5</v>
      </c>
      <c r="B10" s="100" t="s">
        <v>84</v>
      </c>
      <c r="C10" s="98">
        <v>114</v>
      </c>
      <c r="D10" s="98"/>
      <c r="E10" s="106"/>
      <c r="F10" s="98"/>
      <c r="G10" s="110"/>
      <c r="H10" s="110"/>
      <c r="I10" s="110"/>
      <c r="J10" s="110"/>
      <c r="K10" s="110"/>
      <c r="L10" s="110"/>
      <c r="M10" s="110"/>
      <c r="N10" s="100"/>
      <c r="O10" s="103"/>
      <c r="P10" s="103"/>
    </row>
    <row r="11" spans="1:16" ht="23.25">
      <c r="A11" s="98">
        <v>6</v>
      </c>
      <c r="B11" s="100" t="s">
        <v>245</v>
      </c>
      <c r="C11" s="98">
        <v>7</v>
      </c>
      <c r="D11" s="98"/>
      <c r="E11" s="106"/>
      <c r="F11" s="98"/>
      <c r="G11" s="110"/>
      <c r="H11" s="110"/>
      <c r="I11" s="110"/>
      <c r="J11" s="110"/>
      <c r="K11" s="110"/>
      <c r="L11" s="110"/>
      <c r="M11" s="110"/>
      <c r="N11" s="100"/>
      <c r="O11" s="103"/>
      <c r="P11" s="103"/>
    </row>
    <row r="12" spans="1:16" ht="23.25">
      <c r="A12" s="98">
        <v>7</v>
      </c>
      <c r="B12" s="100" t="s">
        <v>246</v>
      </c>
      <c r="C12" s="98">
        <v>23</v>
      </c>
      <c r="D12" s="98"/>
      <c r="E12" s="106"/>
      <c r="F12" s="98"/>
      <c r="G12" s="110"/>
      <c r="H12" s="110"/>
      <c r="I12" s="110"/>
      <c r="J12" s="110"/>
      <c r="K12" s="110"/>
      <c r="L12" s="110"/>
      <c r="M12" s="110"/>
      <c r="N12" s="100"/>
      <c r="O12" s="103"/>
      <c r="P12" s="103"/>
    </row>
    <row r="13" spans="1:16" ht="23.25">
      <c r="A13" s="98">
        <v>8</v>
      </c>
      <c r="B13" s="100" t="s">
        <v>247</v>
      </c>
      <c r="C13" s="98">
        <v>5</v>
      </c>
      <c r="D13" s="98"/>
      <c r="E13" s="106"/>
      <c r="F13" s="98"/>
      <c r="G13" s="110"/>
      <c r="H13" s="110"/>
      <c r="I13" s="110"/>
      <c r="J13" s="110"/>
      <c r="K13" s="110"/>
      <c r="L13" s="110"/>
      <c r="M13" s="110"/>
      <c r="N13" s="100"/>
      <c r="O13" s="103"/>
      <c r="P13" s="103"/>
    </row>
    <row r="14" spans="1:16" ht="23.25">
      <c r="A14" s="98">
        <v>9</v>
      </c>
      <c r="B14" s="100" t="s">
        <v>248</v>
      </c>
      <c r="C14" s="98">
        <v>8</v>
      </c>
      <c r="D14" s="98"/>
      <c r="E14" s="106"/>
      <c r="F14" s="98"/>
      <c r="G14" s="110"/>
      <c r="H14" s="110"/>
      <c r="I14" s="110"/>
      <c r="J14" s="110"/>
      <c r="K14" s="110"/>
      <c r="L14" s="110"/>
      <c r="M14" s="110"/>
      <c r="N14" s="100"/>
      <c r="O14" s="103"/>
      <c r="P14" s="103"/>
    </row>
    <row r="15" spans="1:16" ht="23.25">
      <c r="A15" s="98">
        <v>10</v>
      </c>
      <c r="B15" s="100" t="s">
        <v>249</v>
      </c>
      <c r="C15" s="98">
        <v>17</v>
      </c>
      <c r="D15" s="98"/>
      <c r="E15" s="106"/>
      <c r="F15" s="98"/>
      <c r="G15" s="110"/>
      <c r="H15" s="110"/>
      <c r="I15" s="110"/>
      <c r="J15" s="110"/>
      <c r="K15" s="110"/>
      <c r="L15" s="110"/>
      <c r="M15" s="110"/>
      <c r="N15" s="100"/>
      <c r="O15" s="103"/>
      <c r="P15" s="103"/>
    </row>
    <row r="16" spans="1:16" ht="23.25">
      <c r="A16" s="98">
        <v>11</v>
      </c>
      <c r="B16" s="100" t="s">
        <v>250</v>
      </c>
      <c r="C16" s="98">
        <v>20</v>
      </c>
      <c r="D16" s="98"/>
      <c r="E16" s="106"/>
      <c r="F16" s="98"/>
      <c r="G16" s="110"/>
      <c r="H16" s="110"/>
      <c r="I16" s="110"/>
      <c r="J16" s="110"/>
      <c r="K16" s="110"/>
      <c r="L16" s="110"/>
      <c r="M16" s="110"/>
      <c r="N16" s="100"/>
      <c r="O16" s="103"/>
      <c r="P16" s="103"/>
    </row>
    <row r="17" spans="1:16" ht="23.25">
      <c r="A17" s="98">
        <v>12</v>
      </c>
      <c r="B17" s="100" t="s">
        <v>251</v>
      </c>
      <c r="C17" s="98">
        <v>102</v>
      </c>
      <c r="D17" s="98"/>
      <c r="E17" s="106"/>
      <c r="F17" s="98"/>
      <c r="G17" s="110"/>
      <c r="H17" s="110"/>
      <c r="I17" s="110"/>
      <c r="J17" s="110"/>
      <c r="K17" s="110"/>
      <c r="L17" s="110"/>
      <c r="M17" s="110"/>
      <c r="N17" s="100"/>
      <c r="O17" s="103"/>
      <c r="P17" s="103"/>
    </row>
    <row r="18" spans="1:16" ht="23.25">
      <c r="A18" s="98">
        <v>13</v>
      </c>
      <c r="B18" s="100" t="s">
        <v>240</v>
      </c>
      <c r="C18" s="98">
        <v>56</v>
      </c>
      <c r="D18" s="98">
        <v>9</v>
      </c>
      <c r="E18" s="106">
        <v>5600</v>
      </c>
      <c r="F18" s="98">
        <v>9</v>
      </c>
      <c r="G18" s="98">
        <v>9</v>
      </c>
      <c r="H18" s="98">
        <v>9</v>
      </c>
      <c r="I18" s="98">
        <v>13</v>
      </c>
      <c r="J18" s="98">
        <v>17</v>
      </c>
      <c r="K18" s="98">
        <v>6</v>
      </c>
      <c r="L18" s="98">
        <v>3</v>
      </c>
      <c r="M18" s="98">
        <v>2</v>
      </c>
      <c r="N18" s="100">
        <f>SUM(G18:M18)</f>
        <v>59</v>
      </c>
      <c r="O18" s="103">
        <f>N18*150</f>
        <v>8850</v>
      </c>
      <c r="P18" s="103">
        <f>E18+O18</f>
        <v>14450</v>
      </c>
    </row>
    <row r="19" spans="1:16" ht="23.25">
      <c r="A19" s="98">
        <v>14</v>
      </c>
      <c r="B19" s="100" t="s">
        <v>239</v>
      </c>
      <c r="C19" s="98"/>
      <c r="D19" s="98"/>
      <c r="E19" s="106"/>
      <c r="F19" s="98"/>
      <c r="G19" s="98"/>
      <c r="H19" s="98"/>
      <c r="I19" s="98"/>
      <c r="J19" s="98"/>
      <c r="K19" s="98"/>
      <c r="L19" s="98"/>
      <c r="M19" s="98"/>
      <c r="N19" s="100"/>
      <c r="O19" s="103"/>
      <c r="P19" s="103"/>
    </row>
    <row r="20" spans="1:16" ht="23.25">
      <c r="A20" s="98">
        <v>15</v>
      </c>
      <c r="B20" s="100" t="s">
        <v>238</v>
      </c>
      <c r="C20" s="98"/>
      <c r="D20" s="98"/>
      <c r="E20" s="106"/>
      <c r="F20" s="98"/>
      <c r="G20" s="98"/>
      <c r="H20" s="98"/>
      <c r="I20" s="98"/>
      <c r="J20" s="98"/>
      <c r="K20" s="98"/>
      <c r="L20" s="98"/>
      <c r="M20" s="98"/>
      <c r="N20" s="100"/>
      <c r="O20" s="103"/>
      <c r="P20" s="103"/>
    </row>
    <row r="21" spans="1:16" ht="23.25">
      <c r="A21" s="98">
        <v>16</v>
      </c>
      <c r="B21" s="100" t="s">
        <v>241</v>
      </c>
      <c r="C21" s="98"/>
      <c r="D21" s="98"/>
      <c r="E21" s="106"/>
      <c r="F21" s="98"/>
      <c r="G21" s="98"/>
      <c r="H21" s="98"/>
      <c r="I21" s="98"/>
      <c r="J21" s="98"/>
      <c r="K21" s="98"/>
      <c r="L21" s="98"/>
      <c r="M21" s="98"/>
      <c r="N21" s="100"/>
      <c r="O21" s="103"/>
      <c r="P21" s="103"/>
    </row>
    <row r="22" spans="1:16" ht="23.25">
      <c r="A22" s="98">
        <v>17</v>
      </c>
      <c r="B22" s="100" t="s">
        <v>242</v>
      </c>
      <c r="C22" s="98"/>
      <c r="D22" s="98"/>
      <c r="E22" s="106"/>
      <c r="F22" s="98"/>
      <c r="G22" s="98"/>
      <c r="H22" s="98"/>
      <c r="I22" s="98"/>
      <c r="J22" s="98"/>
      <c r="K22" s="98"/>
      <c r="L22" s="98"/>
      <c r="M22" s="98"/>
      <c r="N22" s="100"/>
      <c r="O22" s="103"/>
      <c r="P22" s="103"/>
    </row>
    <row r="23" spans="1:16" ht="23.25">
      <c r="A23" s="98">
        <v>18</v>
      </c>
      <c r="B23" s="100" t="s">
        <v>243</v>
      </c>
      <c r="C23" s="98"/>
      <c r="D23" s="98"/>
      <c r="E23" s="106"/>
      <c r="F23" s="98"/>
      <c r="G23" s="98"/>
      <c r="H23" s="98"/>
      <c r="I23" s="98"/>
      <c r="J23" s="98"/>
      <c r="K23" s="98"/>
      <c r="L23" s="98"/>
      <c r="M23" s="98"/>
      <c r="N23" s="100"/>
      <c r="O23" s="103"/>
      <c r="P23" s="103"/>
    </row>
    <row r="24" spans="1:16" ht="23.25">
      <c r="A24" s="98">
        <v>19</v>
      </c>
      <c r="B24" s="100" t="s">
        <v>244</v>
      </c>
      <c r="C24" s="98"/>
      <c r="D24" s="98"/>
      <c r="E24" s="106"/>
      <c r="F24" s="98"/>
      <c r="G24" s="98"/>
      <c r="H24" s="98"/>
      <c r="I24" s="98"/>
      <c r="J24" s="98"/>
      <c r="K24" s="98"/>
      <c r="L24" s="98"/>
      <c r="M24" s="98"/>
      <c r="N24" s="94"/>
      <c r="O24" s="103"/>
      <c r="P24" s="103"/>
    </row>
    <row r="25" spans="1:16" s="119" customFormat="1" ht="26.25">
      <c r="A25" s="118"/>
      <c r="B25" s="119" t="s">
        <v>233</v>
      </c>
      <c r="C25" s="120">
        <f>SUM(C6:C24)</f>
        <v>418</v>
      </c>
      <c r="D25" s="120">
        <f>SUM(D6:D24)</f>
        <v>32</v>
      </c>
      <c r="E25" s="121">
        <f>SUM(E6:E24)</f>
        <v>12600</v>
      </c>
      <c r="F25" s="120">
        <f>SUM(F6:F24)</f>
        <v>23</v>
      </c>
      <c r="G25" s="118"/>
      <c r="H25" s="118"/>
      <c r="I25" s="118"/>
      <c r="J25" s="118"/>
      <c r="K25" s="118"/>
      <c r="L25" s="118"/>
      <c r="M25" s="118"/>
      <c r="O25" s="130">
        <f>SUM(O6:O24)</f>
        <v>21300</v>
      </c>
      <c r="P25" s="130">
        <f>SUM(P6:P24)</f>
        <v>33900</v>
      </c>
    </row>
    <row r="27" ht="23.25">
      <c r="A27" s="131" t="s">
        <v>252</v>
      </c>
    </row>
    <row r="28" ht="23.25">
      <c r="B28" s="91" t="s">
        <v>256</v>
      </c>
    </row>
    <row r="29" ht="23.25">
      <c r="B29" s="91" t="s">
        <v>254</v>
      </c>
    </row>
  </sheetData>
  <sheetProtection/>
  <mergeCells count="7">
    <mergeCell ref="A1:P1"/>
    <mergeCell ref="A2:P2"/>
    <mergeCell ref="A3:P3"/>
    <mergeCell ref="A4:A5"/>
    <mergeCell ref="B4:B5"/>
    <mergeCell ref="C4:D4"/>
    <mergeCell ref="E4:F4"/>
  </mergeCells>
  <printOptions horizontalCentered="1"/>
  <pageMargins left="0.31496062992125984" right="0.31496062992125984" top="0.7480314960629921" bottom="0.7480314960629921" header="0.196850393700787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user</cp:lastModifiedBy>
  <cp:lastPrinted>2023-04-25T08:38:38Z</cp:lastPrinted>
  <dcterms:created xsi:type="dcterms:W3CDTF">2005-03-15T07:27:27Z</dcterms:created>
  <dcterms:modified xsi:type="dcterms:W3CDTF">2023-04-28T09:40:01Z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5910FE">
    <vt:lpwstr/>
  </property>
  <property fmtid="{D5CDD505-2E9C-101B-9397-08002B2CF9AE}" pid="3" name="IVIDF4682950">
    <vt:lpwstr/>
  </property>
  <property fmtid="{D5CDD505-2E9C-101B-9397-08002B2CF9AE}" pid="4" name="IVID54B17D8">
    <vt:lpwstr/>
  </property>
  <property fmtid="{D5CDD505-2E9C-101B-9397-08002B2CF9AE}" pid="5" name="IVID337611E4">
    <vt:lpwstr/>
  </property>
  <property fmtid="{D5CDD505-2E9C-101B-9397-08002B2CF9AE}" pid="6" name="IVID464E14FE">
    <vt:lpwstr/>
  </property>
  <property fmtid="{D5CDD505-2E9C-101B-9397-08002B2CF9AE}" pid="7" name="IVID1D1617F0">
    <vt:lpwstr/>
  </property>
  <property fmtid="{D5CDD505-2E9C-101B-9397-08002B2CF9AE}" pid="8" name="IVID352111F1">
    <vt:lpwstr/>
  </property>
  <property fmtid="{D5CDD505-2E9C-101B-9397-08002B2CF9AE}" pid="9" name="IVID146515F4">
    <vt:lpwstr/>
  </property>
  <property fmtid="{D5CDD505-2E9C-101B-9397-08002B2CF9AE}" pid="10" name="IVID24B6773B">
    <vt:lpwstr/>
  </property>
  <property fmtid="{D5CDD505-2E9C-101B-9397-08002B2CF9AE}" pid="11" name="IVID124B16F9">
    <vt:lpwstr/>
  </property>
  <property fmtid="{D5CDD505-2E9C-101B-9397-08002B2CF9AE}" pid="12" name="IVID372415FC">
    <vt:lpwstr/>
  </property>
  <property fmtid="{D5CDD505-2E9C-101B-9397-08002B2CF9AE}" pid="13" name="IVID2D66130A">
    <vt:lpwstr/>
  </property>
  <property fmtid="{D5CDD505-2E9C-101B-9397-08002B2CF9AE}" pid="14" name="IVID3A2D1E01">
    <vt:lpwstr/>
  </property>
  <property fmtid="{D5CDD505-2E9C-101B-9397-08002B2CF9AE}" pid="15" name="IVID195713EF">
    <vt:lpwstr/>
  </property>
  <property fmtid="{D5CDD505-2E9C-101B-9397-08002B2CF9AE}" pid="16" name="IVID14EB2E5D">
    <vt:lpwstr/>
  </property>
  <property fmtid="{D5CDD505-2E9C-101B-9397-08002B2CF9AE}" pid="17" name="IVID385912FF">
    <vt:lpwstr/>
  </property>
  <property fmtid="{D5CDD505-2E9C-101B-9397-08002B2CF9AE}" pid="18" name="IVID132F13DB">
    <vt:lpwstr/>
  </property>
  <property fmtid="{D5CDD505-2E9C-101B-9397-08002B2CF9AE}" pid="19" name="IVID232D1DED">
    <vt:lpwstr/>
  </property>
  <property fmtid="{D5CDD505-2E9C-101B-9397-08002B2CF9AE}" pid="20" name="IVID1B3C17E9">
    <vt:lpwstr/>
  </property>
  <property fmtid="{D5CDD505-2E9C-101B-9397-08002B2CF9AE}" pid="21" name="IVID8C68ED3">
    <vt:lpwstr/>
  </property>
  <property fmtid="{D5CDD505-2E9C-101B-9397-08002B2CF9AE}" pid="22" name="IVIDF2B17F5">
    <vt:lpwstr/>
  </property>
  <property fmtid="{D5CDD505-2E9C-101B-9397-08002B2CF9AE}" pid="23" name="IVIDE0C653E9">
    <vt:lpwstr/>
  </property>
  <property fmtid="{D5CDD505-2E9C-101B-9397-08002B2CF9AE}" pid="24" name="IVID351907EB">
    <vt:lpwstr/>
  </property>
  <property fmtid="{D5CDD505-2E9C-101B-9397-08002B2CF9AE}" pid="25" name="IVID194107E0">
    <vt:lpwstr/>
  </property>
  <property fmtid="{D5CDD505-2E9C-101B-9397-08002B2CF9AE}" pid="26" name="IVID286D1D09">
    <vt:lpwstr/>
  </property>
  <property fmtid="{D5CDD505-2E9C-101B-9397-08002B2CF9AE}" pid="27" name="IVID152A1A0D">
    <vt:lpwstr/>
  </property>
  <property fmtid="{D5CDD505-2E9C-101B-9397-08002B2CF9AE}" pid="28" name="IVID292B1AE7">
    <vt:lpwstr/>
  </property>
</Properties>
</file>